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defaultThemeVersion="166925"/>
  <xr:revisionPtr revIDLastSave="846" documentId="8_{46A3B59C-3EB0-42F3-9784-A1FDF33BE4CA}" xr6:coauthVersionLast="36" xr6:coauthVersionMax="36" xr10:uidLastSave="{C50EFF41-E7EA-4094-A110-DCF746242C2C}"/>
  <bookViews>
    <workbookView xWindow="0" yWindow="0" windowWidth="30720" windowHeight="13575" tabRatio="847" firstSheet="1" activeTab="1" xr2:uid="{00000000-000D-0000-FFFF-FFFF00000000}"/>
  </bookViews>
  <sheets>
    <sheet name="Add Data" sheetId="48" state="hidden" r:id="rId1"/>
    <sheet name="Guidance" sheetId="46" r:id="rId2"/>
    <sheet name="Front &amp; Preliminaries" sheetId="47" r:id="rId3"/>
    <sheet name="Data Sheet" sheetId="52" r:id="rId4"/>
    <sheet name="Supplement" sheetId="53" r:id="rId5"/>
    <sheet name="Backcover" sheetId="44" r:id="rId6"/>
  </sheets>
  <externalReferences>
    <externalReference r:id="rId7"/>
    <externalReference r:id="rId8"/>
  </externalReferences>
  <definedNames>
    <definedName name="Client" localSheetId="4">#REF!</definedName>
    <definedName name="Client">#REF!</definedName>
    <definedName name="Client_name">'Add Data'!$C$6</definedName>
    <definedName name="Datasheet_number_version" localSheetId="5">'[1]Front &amp; Preliminaries'!$A$196</definedName>
    <definedName name="Datasheet_number_version" localSheetId="4">#REF!</definedName>
    <definedName name="Datasheet_number_version">#REF!</definedName>
    <definedName name="Doc_rev">'Add Data'!$C$8</definedName>
    <definedName name="Document_No">'Add Data'!$C$7</definedName>
    <definedName name="Document_Number" localSheetId="4">#REF!</definedName>
    <definedName name="Document_Number">#REF!</definedName>
    <definedName name="DS_Revision">'Add Data'!$C$9</definedName>
    <definedName name="Guidance" localSheetId="4">#REF!</definedName>
    <definedName name="Guidance">#REF!</definedName>
    <definedName name="Insert_Project_Document_Number">[1]Cover!$U$20</definedName>
    <definedName name="Insert_Project_Document_Revision">[1]Cover!$U$22</definedName>
    <definedName name="Insert_Service_Description">[1]Cover!$U$16</definedName>
    <definedName name="Insert_Tag_No">[1]Cover!$U$14</definedName>
    <definedName name="IRS_Revision">'Add Data'!$C$9</definedName>
    <definedName name="Issue_Month">'Add Data'!$C$10</definedName>
    <definedName name="Issue_Year">'Add Data'!$C$11</definedName>
    <definedName name="One" localSheetId="4">#REF!</definedName>
    <definedName name="One">#REF!</definedName>
    <definedName name="_xlnm.Print_Area" localSheetId="5">Backcover!$A$1:$AC$38</definedName>
    <definedName name="_xlnm.Print_Area" localSheetId="3">'Data Sheet'!$A$1:$J$317</definedName>
    <definedName name="_xlnm.Print_Area" localSheetId="2">'Front &amp; Preliminaries'!$A$1:$R$186</definedName>
    <definedName name="_xlnm.Print_Area" localSheetId="4">Supplement!$A$1:$J$57</definedName>
    <definedName name="Project_Loc" localSheetId="4">#REF!</definedName>
    <definedName name="Project_Loc">#REF!</definedName>
    <definedName name="Project_Name" localSheetId="4">#REF!</definedName>
    <definedName name="Project_Name">#REF!</definedName>
    <definedName name="Project_Name1">[2]Cover!$S$9</definedName>
    <definedName name="Project_No" localSheetId="4">#REF!</definedName>
    <definedName name="Project_No">#REF!</definedName>
    <definedName name="Project_No." localSheetId="4">#REF!</definedName>
    <definedName name="Project_No.">#REF!</definedName>
    <definedName name="Service_Description" localSheetId="4">#REF!</definedName>
    <definedName name="Service_Description">#REF!</definedName>
    <definedName name="Spec_Amendments" localSheetId="0">'Add Data'!$C$12</definedName>
    <definedName name="Spec_Description" localSheetId="4">'Add Data'!#REF!</definedName>
    <definedName name="Spec_Description">'Add Data'!#REF!</definedName>
    <definedName name="Spec_No">'Add Data'!$C$13</definedName>
    <definedName name="Spec_Rev">'Add Data'!$C$14</definedName>
    <definedName name="Std_Description">'Add Data'!$C$17</definedName>
    <definedName name="Std_Edition">'Add Data'!$C$19</definedName>
    <definedName name="Std_No">'Add Data'!$C$18</definedName>
    <definedName name="Std_Rev">'Add Data'!$C$19</definedName>
    <definedName name="Std_Year">'Add Data'!$C$20</definedName>
    <definedName name="Suppl_Descr">'Add Data'!$C$16</definedName>
    <definedName name="Suppl_No">'Add Data'!$C$15</definedName>
    <definedName name="Tag_No" localSheetId="4">#REF!</definedName>
    <definedName name="Tag_No">#REF!</definedName>
  </definedNames>
  <calcPr calcId="191028"/>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19" i="47" l="1"/>
  <c r="A1" i="46" l="1"/>
  <c r="A164" i="47" l="1"/>
  <c r="A163" i="47"/>
  <c r="A121" i="47"/>
  <c r="A120" i="47"/>
  <c r="N4" i="47"/>
  <c r="A16" i="47"/>
  <c r="Q3" i="47" l="1"/>
  <c r="A172" i="47" l="1"/>
  <c r="A57" i="46" l="1"/>
  <c r="A162" i="47"/>
  <c r="B61" i="47" l="1"/>
  <c r="A186" i="47"/>
  <c r="F61" i="47"/>
  <c r="Q4" i="47"/>
</calcChain>
</file>

<file path=xl/sharedStrings.xml><?xml version="1.0" encoding="utf-8"?>
<sst xmlns="http://schemas.openxmlformats.org/spreadsheetml/2006/main" count="1492" uniqueCount="528">
  <si>
    <t>DO NOT EDIT</t>
  </si>
  <si>
    <t>ADD / UPDATE DATA</t>
  </si>
  <si>
    <t>Client Name</t>
  </si>
  <si>
    <t>Client_name</t>
  </si>
  <si>
    <t>Document Number</t>
  </si>
  <si>
    <t>Document_No</t>
  </si>
  <si>
    <t>Document_Revision</t>
  </si>
  <si>
    <t>Document_Rev</t>
  </si>
  <si>
    <t>IRS Revision</t>
  </si>
  <si>
    <t>Issue Month</t>
  </si>
  <si>
    <t>Issue Year</t>
  </si>
  <si>
    <t>Spec Revision Description</t>
  </si>
  <si>
    <t>Specification Number</t>
  </si>
  <si>
    <t>Specification Revision</t>
  </si>
  <si>
    <t>Suppl. Requirements No</t>
  </si>
  <si>
    <t>Suppl. Requirements Descr.</t>
  </si>
  <si>
    <t>Parent Standard Desc</t>
  </si>
  <si>
    <t>Parent Standard Number</t>
  </si>
  <si>
    <t>Parent Standard Revision</t>
  </si>
  <si>
    <t>Parent Standard Year</t>
  </si>
  <si>
    <t>SPECIFICATION</t>
  </si>
  <si>
    <t>Revision history</t>
  </si>
  <si>
    <t>VERSION</t>
  </si>
  <si>
    <t>DATE</t>
  </si>
  <si>
    <t>AMENDMENTS</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</si>
  <si>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</si>
  <si>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</si>
  <si>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</si>
  <si>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</si>
  <si>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</si>
  <si>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</si>
  <si>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</si>
  <si>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</si>
  <si>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</si>
  <si>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</si>
  <si>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</si>
  <si>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</si>
  <si>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</si>
  <si>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</si>
  <si>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</si>
  <si>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</si>
  <si>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</si>
  <si>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</si>
  <si>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</si>
  <si>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</si>
  <si>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</si>
  <si>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</si>
  <si>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</si>
  <si>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</si>
  <si>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a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</si>
  <si>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standardisation initiatives and provide step change benefits in the sector’s capital projects performance</t>
  </si>
  <si>
    <t xml:space="preserve">This specification has been developed in consultation with a broad user and supplier base to realize benefits from standardization and achieve significant project  and schedule cost reductions. </t>
  </si>
  <si>
    <t xml:space="preserve">
The JIP33 work groups performed their activities in accordance with IOGP’s Competition Law Guidelines (November 2014).</t>
  </si>
  <si>
    <t>Introduction</t>
  </si>
  <si>
    <t>Guidance on the use of this data sheet</t>
  </si>
  <si>
    <t>To be used in conjunction with :</t>
  </si>
  <si>
    <t>This datasheet is set-up to be used in electronic format by both the purchaser/user and the supplier/manufacturer.</t>
  </si>
  <si>
    <t>This dat sheet provides reference back to the parent standard or the supplementary specificaiton where relevant.</t>
  </si>
  <si>
    <t>Default values (if applicable) are pre-populated in this data sheet, but may be modified as required by the user.</t>
  </si>
  <si>
    <t>The Supplement sheet is is provided in an open format sheet for application of specific items not covered in the main part of the datasheet. This sheet is not intended to modify requirements defined in the supplementary requirements specification.</t>
  </si>
  <si>
    <t>The datasheet includes a revision (issue) column on the right hand side for use by the purchaser/user. After the first issue, for each subsequent revision of the datasheet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</si>
  <si>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</si>
  <si>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</si>
  <si>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</si>
  <si>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</si>
  <si>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</si>
  <si>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</si>
  <si>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</si>
  <si>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</si>
  <si>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</si>
  <si>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</si>
  <si>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</si>
  <si>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Additional notes</t>
  </si>
  <si>
    <t>Other</t>
  </si>
  <si>
    <t>Delete this sheet if not required.</t>
  </si>
  <si>
    <t>Insert Service Description</t>
  </si>
  <si>
    <t>Issue</t>
  </si>
  <si>
    <t>Row</t>
  </si>
  <si>
    <t>Insert Tag Number</t>
  </si>
  <si>
    <t>Default</t>
  </si>
  <si>
    <t>Ref. Clause</t>
  </si>
  <si>
    <t>Description</t>
  </si>
  <si>
    <t>Requirement</t>
  </si>
  <si>
    <t>NAMUR mounting</t>
  </si>
  <si>
    <t>Tag No. :</t>
  </si>
  <si>
    <t>Service :</t>
  </si>
  <si>
    <t>PURCHASE ORDER SPECIFIC REQUIREMENTS</t>
  </si>
  <si>
    <t>Parent_Standard_Revision</t>
  </si>
  <si>
    <t>Parent_Standard_Year</t>
  </si>
  <si>
    <t>S-707</t>
  </si>
  <si>
    <t>S-707D</t>
  </si>
  <si>
    <t>September</t>
  </si>
  <si>
    <t>Actuators for On-off Valves</t>
  </si>
  <si>
    <t>ISO 12490</t>
  </si>
  <si>
    <t>Petroleum and natural gas industries - Mechanical integrity and sizing of actuators and mounting kits for pipeline valves</t>
  </si>
  <si>
    <t>Issued for public review</t>
  </si>
  <si>
    <t>Common data for all types of actuators</t>
  </si>
  <si>
    <t>General</t>
  </si>
  <si>
    <t>Procurement package number :</t>
  </si>
  <si>
    <t>Requisition number :</t>
  </si>
  <si>
    <t>Purchase order number :</t>
  </si>
  <si>
    <t>Conformity Assessment System :</t>
  </si>
  <si>
    <t>A</t>
  </si>
  <si>
    <t>B</t>
  </si>
  <si>
    <t>C</t>
  </si>
  <si>
    <t>D</t>
  </si>
  <si>
    <t>Outside environmental conditions</t>
  </si>
  <si>
    <t>Plant :</t>
  </si>
  <si>
    <t>Onshore</t>
  </si>
  <si>
    <t>Offshore</t>
  </si>
  <si>
    <t>Coastal</t>
  </si>
  <si>
    <t>Minimum ambient temperature :</t>
  </si>
  <si>
    <t>ºC</t>
  </si>
  <si>
    <t>ºF</t>
  </si>
  <si>
    <t>Maximum ambient temperature :</t>
  </si>
  <si>
    <t>Maximum relative humidity :</t>
  </si>
  <si>
    <t>%</t>
  </si>
  <si>
    <t>Yes</t>
  </si>
  <si>
    <t>No</t>
  </si>
  <si>
    <t>SO2 presence :</t>
  </si>
  <si>
    <t>Hydrogen embrittlement service :</t>
  </si>
  <si>
    <t>Electric supply</t>
  </si>
  <si>
    <t>Motor power supply :</t>
  </si>
  <si>
    <t>V AC</t>
  </si>
  <si>
    <t>V DC </t>
  </si>
  <si>
    <t>Power supply frequency :</t>
  </si>
  <si>
    <t>Hz</t>
  </si>
  <si>
    <t>Number of phases :</t>
  </si>
  <si>
    <t>7.1.1.8</t>
  </si>
  <si>
    <t>Control voltage :</t>
  </si>
  <si>
    <t>Voltage variations :</t>
  </si>
  <si>
    <t>to</t>
  </si>
  <si>
    <t>Frequency variations :</t>
  </si>
  <si>
    <t>Pneumatic supply</t>
  </si>
  <si>
    <t>Network minimum air supply pressure :</t>
  </si>
  <si>
    <t>Network normal air supply pressure :</t>
  </si>
  <si>
    <t>Network maximum air supply pressure :</t>
  </si>
  <si>
    <t>9.3.1.2</t>
  </si>
  <si>
    <t>Network air supply design pressure :</t>
  </si>
  <si>
    <t>Control fluid type :</t>
  </si>
  <si>
    <t>Hydraulic supply</t>
  </si>
  <si>
    <t>Network minimum hydraulic supply pressure :</t>
  </si>
  <si>
    <t>Network normal hydraulic supply pressure :</t>
  </si>
  <si>
    <t>Network maximum hydraulic supply pressure :</t>
  </si>
  <si>
    <t>Network hydraulic supply design pressure :</t>
  </si>
  <si>
    <t>Hydraulic oil :</t>
  </si>
  <si>
    <t>Actuator datasheet</t>
  </si>
  <si>
    <t>Tag number :</t>
  </si>
  <si>
    <t>Service description :</t>
  </si>
  <si>
    <t>P &amp; ID reference :</t>
  </si>
  <si>
    <t>Installation orientation :</t>
  </si>
  <si>
    <t>horizontal line with horizontal shaft</t>
  </si>
  <si>
    <t>other</t>
  </si>
  <si>
    <t>Actuator + valve assembly weight :</t>
  </si>
  <si>
    <t>lb</t>
  </si>
  <si>
    <t>Hazardous area classification :</t>
  </si>
  <si>
    <t>Hazardous area certification :</t>
  </si>
  <si>
    <t>IEC 60079 (IECEx)</t>
  </si>
  <si>
    <t>API 500 (NRTL)</t>
  </si>
  <si>
    <t>API 14 FZ(NRTL)</t>
  </si>
  <si>
    <t>Hazardous protection method :</t>
  </si>
  <si>
    <t>7.17.2, 7.17.3, 7.17.4</t>
  </si>
  <si>
    <t>SIL capability for the assembly :</t>
  </si>
  <si>
    <t>SIL 1</t>
  </si>
  <si>
    <t>SIL 2</t>
  </si>
  <si>
    <t>Actuator model number :</t>
  </si>
  <si>
    <t>Actuator manufacturer :</t>
  </si>
  <si>
    <t>Actuator serial number :</t>
  </si>
  <si>
    <t>Pressure containing parts and pressure vessel design code :</t>
  </si>
  <si>
    <t>EN 12516-1</t>
  </si>
  <si>
    <t>EN 12516-2</t>
  </si>
  <si>
    <t>EN 13445-3</t>
  </si>
  <si>
    <t>Design life :</t>
  </si>
  <si>
    <t>Endurance testing on each actuator type from current production :</t>
  </si>
  <si>
    <t>Required</t>
  </si>
  <si>
    <t>Not required</t>
  </si>
  <si>
    <t>Process data</t>
  </si>
  <si>
    <t>months</t>
  </si>
  <si>
    <t>Fluid characteristics</t>
  </si>
  <si>
    <t>Clean, non-clean service :</t>
  </si>
  <si>
    <t>non-clean</t>
  </si>
  <si>
    <t>Non-lubricating :</t>
  </si>
  <si>
    <t>Sticky :</t>
  </si>
  <si>
    <t>Slurries :</t>
  </si>
  <si>
    <t>Polymerisation service :</t>
  </si>
  <si>
    <t>Minimum operating temperature :</t>
  </si>
  <si>
    <t>Maximum operating temperature :</t>
  </si>
  <si>
    <t>Maximum shutoff differential pressure :</t>
  </si>
  <si>
    <t>Valve data</t>
  </si>
  <si>
    <t>Action on loss of supply energy or control signal :</t>
  </si>
  <si>
    <t>MAST :</t>
  </si>
  <si>
    <t>N-m</t>
  </si>
  <si>
    <t>lb-ft</t>
  </si>
  <si>
    <t>Break to open torque/thrust :</t>
  </si>
  <si>
    <t>N</t>
  </si>
  <si>
    <t>lbf</t>
  </si>
  <si>
    <t>Break to close torque/thrust :</t>
  </si>
  <si>
    <t>Run to open torque/thrust :</t>
  </si>
  <si>
    <t>Run to close torque/thrust :</t>
  </si>
  <si>
    <t>End to open torque/thrust :</t>
  </si>
  <si>
    <t>End to close torque/thrust :</t>
  </si>
  <si>
    <t>°</t>
  </si>
  <si>
    <t>8.1.3</t>
  </si>
  <si>
    <t>s</t>
  </si>
  <si>
    <t>8.1.4</t>
  </si>
  <si>
    <t>Valve stem dimensions :</t>
  </si>
  <si>
    <t>mm</t>
  </si>
  <si>
    <t>in</t>
  </si>
  <si>
    <t>Stem key dimensions: length x width x thickness :</t>
  </si>
  <si>
    <t>Mounting pattern dimensions :</t>
  </si>
  <si>
    <t>Actuator design</t>
  </si>
  <si>
    <t>Actuator type :</t>
  </si>
  <si>
    <t>Electric</t>
  </si>
  <si>
    <t>Actuator configuration :</t>
  </si>
  <si>
    <t>Single acting -spring return</t>
  </si>
  <si>
    <t>double acting</t>
  </si>
  <si>
    <t>Actuator style :</t>
  </si>
  <si>
    <t>linear</t>
  </si>
  <si>
    <t>vane</t>
  </si>
  <si>
    <t>Movement required :</t>
  </si>
  <si>
    <t>8.1.2.1.2, 8.1.2.2.2, 8.1.2.2.3</t>
  </si>
  <si>
    <t>lb-ft3</t>
  </si>
  <si>
    <t>ISO 5210 / ISO 5211 Flange type :</t>
  </si>
  <si>
    <t>Ingress protection :</t>
  </si>
  <si>
    <t>NEMA 4X</t>
  </si>
  <si>
    <t>O-ring / seal material :</t>
  </si>
  <si>
    <t>Actuator sizing safety factor@breakaway torque/thrust :</t>
  </si>
  <si>
    <t>Actuator sizing safety factor@run torque/thrust :</t>
  </si>
  <si>
    <t>Actuator sizing safety factor@reseat torque/thrust :</t>
  </si>
  <si>
    <t>7.18.1</t>
  </si>
  <si>
    <t>Fire proofing :</t>
  </si>
  <si>
    <t>Fire proofing exposure time for pool or jet fire :</t>
  </si>
  <si>
    <t>min</t>
  </si>
  <si>
    <t>Fire proofing exposure temperature for pool or jet fire :</t>
  </si>
  <si>
    <t>Actuator coating system :</t>
  </si>
  <si>
    <t>Surface protection corrosivity category :</t>
  </si>
  <si>
    <t>C1</t>
  </si>
  <si>
    <t>C2</t>
  </si>
  <si>
    <t>C3</t>
  </si>
  <si>
    <t>C4</t>
  </si>
  <si>
    <t>C5</t>
  </si>
  <si>
    <t>CX</t>
  </si>
  <si>
    <t>Onshore surface protection durability category :</t>
  </si>
  <si>
    <t>medium</t>
  </si>
  <si>
    <t>high</t>
  </si>
  <si>
    <t>Offshore surface protection durability category :</t>
  </si>
  <si>
    <t>very high</t>
  </si>
  <si>
    <t>Actuator colour :</t>
  </si>
  <si>
    <t>Bolting hardness in hydrogen embrittlement service :</t>
  </si>
  <si>
    <t>HRC</t>
  </si>
  <si>
    <t>Manual override</t>
  </si>
  <si>
    <t>Manual override / Handwheel :</t>
  </si>
  <si>
    <t>7.1.4.3, 7.1.4.4</t>
  </si>
  <si>
    <t>Type :</t>
  </si>
  <si>
    <t>7.1.4.3</t>
  </si>
  <si>
    <t>Hand jack type :</t>
  </si>
  <si>
    <t>lockable</t>
  </si>
  <si>
    <t>Number of handwheel turns :</t>
  </si>
  <si>
    <t>Handwheel diameter :</t>
  </si>
  <si>
    <t>Handwheel rim force :</t>
  </si>
  <si>
    <t>Enclosure material :</t>
  </si>
  <si>
    <t>Number of consecutive valve strokes :</t>
  </si>
  <si>
    <t>Number of starts per hour :</t>
  </si>
  <si>
    <t>7.1.1.1.2.3</t>
  </si>
  <si>
    <t>Local indication - open :</t>
  </si>
  <si>
    <t>Local indication - closed :</t>
  </si>
  <si>
    <t>Motor</t>
  </si>
  <si>
    <t>7.1.1.4</t>
  </si>
  <si>
    <t>Duty :</t>
  </si>
  <si>
    <t>Class A</t>
  </si>
  <si>
    <t>Class B</t>
  </si>
  <si>
    <t>7.1.1.5</t>
  </si>
  <si>
    <t>Insulation :</t>
  </si>
  <si>
    <t>Class F</t>
  </si>
  <si>
    <t>Motor load power :</t>
  </si>
  <si>
    <t>Table 3</t>
  </si>
  <si>
    <t>Nominal current @ design torque :</t>
  </si>
  <si>
    <t>@</t>
  </si>
  <si>
    <t>Nominal current @ design thrust :</t>
  </si>
  <si>
    <t>Cable entries and glands</t>
  </si>
  <si>
    <t>Power cable entry size :</t>
  </si>
  <si>
    <t>7.1.1.13</t>
  </si>
  <si>
    <t>Number of control cable entries :</t>
  </si>
  <si>
    <t>Control cable entry sizes :</t>
  </si>
  <si>
    <t>Hard wired, network input / output</t>
  </si>
  <si>
    <t>7.1.1.1.3.1</t>
  </si>
  <si>
    <t>7.1.1.2</t>
  </si>
  <si>
    <t>7.1.1.1.3.2, 7.1.1.1.3.3, 7.1.1.1.3.4</t>
  </si>
  <si>
    <t>7.1.1.1.3.5</t>
  </si>
  <si>
    <t>Relay contact for DI :</t>
  </si>
  <si>
    <t>SPST</t>
  </si>
  <si>
    <t>SPDT</t>
  </si>
  <si>
    <t>7.1.1.12</t>
  </si>
  <si>
    <t>Network control card or communication module :</t>
  </si>
  <si>
    <t>Network control card or communication card protocol :</t>
  </si>
  <si>
    <t>Torque/Thrust</t>
  </si>
  <si>
    <t>8.1.2.1.1</t>
  </si>
  <si>
    <t>Stall torque :</t>
  </si>
  <si>
    <t>8.1.2.1.3, 8.1.2.1.4</t>
  </si>
  <si>
    <t>Spring to start torque/thrust :</t>
  </si>
  <si>
    <t>Spring to run torque/thrust :</t>
  </si>
  <si>
    <t>Spring to end torque/thrust :</t>
  </si>
  <si>
    <t>Actuator maximum torque/thrust :</t>
  </si>
  <si>
    <t>Pneumatic/Hydraulic/Electro-hydraulic</t>
  </si>
  <si>
    <t>Cylinder material :</t>
  </si>
  <si>
    <t>Piston material :</t>
  </si>
  <si>
    <t>Stem material :</t>
  </si>
  <si>
    <t>Spring material :</t>
  </si>
  <si>
    <t>Actuator swept volume :</t>
  </si>
  <si>
    <t>cu-in</t>
  </si>
  <si>
    <t>m3</t>
  </si>
  <si>
    <t>Actuator design pressure :</t>
  </si>
  <si>
    <t>bar g</t>
  </si>
  <si>
    <t>psi</t>
  </si>
  <si>
    <t>Spring to start torque//thrust :</t>
  </si>
  <si>
    <t>8.1.2.2.4, 8.1.2.2.5</t>
  </si>
  <si>
    <t>Air/hydraulic to start torque/thrust :</t>
  </si>
  <si>
    <t>Air/hydraulic to run torque/thrust :</t>
  </si>
  <si>
    <t>Air/hydraulic to end torque/thrust :</t>
  </si>
  <si>
    <t>7.1.4.1</t>
  </si>
  <si>
    <t>Hydraulic system operating pressure :</t>
  </si>
  <si>
    <t>Accessories</t>
  </si>
  <si>
    <t>Component selection</t>
  </si>
  <si>
    <t>9.3.2.3</t>
  </si>
  <si>
    <t>Filter or filter regulator :</t>
  </si>
  <si>
    <t>9.3.3.1</t>
  </si>
  <si>
    <t>Control panel :</t>
  </si>
  <si>
    <t>Air receiver :</t>
  </si>
  <si>
    <t>Accumulator :</t>
  </si>
  <si>
    <t>9.3.6.1</t>
  </si>
  <si>
    <t>Speed control :</t>
  </si>
  <si>
    <t>9.3.7.1</t>
  </si>
  <si>
    <t>Air lock relay / directional valves :</t>
  </si>
  <si>
    <t>9.3.8.1</t>
  </si>
  <si>
    <t>Solenoid valve :</t>
  </si>
  <si>
    <t>9.3.9.1</t>
  </si>
  <si>
    <t>Limit switch :</t>
  </si>
  <si>
    <t>Position transmitter :</t>
  </si>
  <si>
    <t>9.3.10.1</t>
  </si>
  <si>
    <t>Positioner :</t>
  </si>
  <si>
    <t>7.17.5.1</t>
  </si>
  <si>
    <t>Partial stroke testing :</t>
  </si>
  <si>
    <t>Local reset :</t>
  </si>
  <si>
    <t>Common requirements for accessories</t>
  </si>
  <si>
    <t>Cable entry on accessories :</t>
  </si>
  <si>
    <t>Ingress protection for accessories :</t>
  </si>
  <si>
    <t>Hazard protection method for instruments :</t>
  </si>
  <si>
    <t>9.3.4.1</t>
  </si>
  <si>
    <t>Tubing and fitting material :</t>
  </si>
  <si>
    <t>Filter or Filter regulators</t>
  </si>
  <si>
    <t>9.3.2.8</t>
  </si>
  <si>
    <t>Filter mesh size :</t>
  </si>
  <si>
    <t>micron</t>
  </si>
  <si>
    <t>10.9, Table 9</t>
  </si>
  <si>
    <t>Wetted part material :</t>
  </si>
  <si>
    <t>Manufacturer :</t>
  </si>
  <si>
    <t>Model number :</t>
  </si>
  <si>
    <t>Control panel</t>
  </si>
  <si>
    <t>Mounting :</t>
  </si>
  <si>
    <t>free standing</t>
  </si>
  <si>
    <t>9.3.3.4, 9.3.3.5</t>
  </si>
  <si>
    <t>Pressure gauges :</t>
  </si>
  <si>
    <t>9.3.3.3</t>
  </si>
  <si>
    <t>Sun shade :</t>
  </si>
  <si>
    <t>Air receiver</t>
  </si>
  <si>
    <t>Air receiver material :</t>
  </si>
  <si>
    <t>Fire proofing for air receiver :</t>
  </si>
  <si>
    <t>Pressure gauge</t>
  </si>
  <si>
    <t>Dial size :</t>
  </si>
  <si>
    <t>Range :</t>
  </si>
  <si>
    <t>10.8, Table 8</t>
  </si>
  <si>
    <t>Wetted parts :</t>
  </si>
  <si>
    <t>Pressure transmitter</t>
  </si>
  <si>
    <t>Output signal :</t>
  </si>
  <si>
    <t>Calibration range :</t>
  </si>
  <si>
    <t>Accuracy :</t>
  </si>
  <si>
    <t>Protocol :</t>
  </si>
  <si>
    <t>Sensor material :</t>
  </si>
  <si>
    <t>Supply voltage :</t>
  </si>
  <si>
    <t>Integral indicator :</t>
  </si>
  <si>
    <t>Drain valve</t>
  </si>
  <si>
    <t>Check valve for supply line</t>
  </si>
  <si>
    <t>Block valve for supply line and instruments</t>
  </si>
  <si>
    <t>2 valve manifold</t>
  </si>
  <si>
    <t>Accumulator</t>
  </si>
  <si>
    <t>9.3.5.2.1</t>
  </si>
  <si>
    <t>Bladder</t>
  </si>
  <si>
    <t>Piston</t>
  </si>
  <si>
    <t>Accumulator material :</t>
  </si>
  <si>
    <t>Fire proofing for accumulator :</t>
  </si>
  <si>
    <t>Accumulator volume :</t>
  </si>
  <si>
    <t>9.3.5.2.6</t>
  </si>
  <si>
    <t>Pre-charging pressure@ambient temperature :</t>
  </si>
  <si>
    <t>Pressure gauge :</t>
  </si>
  <si>
    <t>Combined piston position transmitter and level gauge</t>
  </si>
  <si>
    <t>Instrument C to C distance :</t>
  </si>
  <si>
    <t>mA</t>
  </si>
  <si>
    <t>V DC</t>
  </si>
  <si>
    <t>Manifold</t>
  </si>
  <si>
    <t>Vent and drain valve</t>
  </si>
  <si>
    <t>Check valve</t>
  </si>
  <si>
    <t>Block valve</t>
  </si>
  <si>
    <t>Solenoid valves</t>
  </si>
  <si>
    <t>9.3.1.3</t>
  </si>
  <si>
    <t>Solenoid valve mounting :</t>
  </si>
  <si>
    <t>Configuration :</t>
  </si>
  <si>
    <t>9.3.8.2, 9.3.8.3</t>
  </si>
  <si>
    <t>Coil insulation :</t>
  </si>
  <si>
    <t>Body material :</t>
  </si>
  <si>
    <t>Housing material :</t>
  </si>
  <si>
    <t>Coil voltage :</t>
  </si>
  <si>
    <t>Power consumption :</t>
  </si>
  <si>
    <t>W</t>
  </si>
  <si>
    <t>Quantities :</t>
  </si>
  <si>
    <t>Limit switches</t>
  </si>
  <si>
    <t>9.3.9.2</t>
  </si>
  <si>
    <t>Contact rating :</t>
  </si>
  <si>
    <t>Positioner</t>
  </si>
  <si>
    <t>Direct or reverse acting :</t>
  </si>
  <si>
    <t>Communication protocol :</t>
  </si>
  <si>
    <t>Solenoid valve testing inference :</t>
  </si>
  <si>
    <t>Partial stroke testing</t>
  </si>
  <si>
    <t>PST initiation :</t>
  </si>
  <si>
    <t>A.2, Table 10</t>
  </si>
  <si>
    <t>% movement required :</t>
  </si>
  <si>
    <t>Position transmitter</t>
  </si>
  <si>
    <t>Junction box</t>
  </si>
  <si>
    <t>Material :</t>
  </si>
  <si>
    <t>Hazard protection method :</t>
  </si>
  <si>
    <t>10.1, Table 6</t>
  </si>
  <si>
    <t>kg</t>
  </si>
  <si>
    <t>single acting -spring return</t>
  </si>
  <si>
    <t>ISO 12944-5</t>
  </si>
  <si>
    <t>ISO 12944-9</t>
  </si>
  <si>
    <t>required</t>
  </si>
  <si>
    <t>not required</t>
  </si>
  <si>
    <t>equivalent</t>
  </si>
  <si>
    <t>scotch yoke</t>
  </si>
  <si>
    <t>rack and pinion</t>
  </si>
  <si>
    <t>compact</t>
  </si>
  <si>
    <t>helical spline</t>
  </si>
  <si>
    <t>electric</t>
  </si>
  <si>
    <t>pneumatic</t>
  </si>
  <si>
    <t>hydraulic</t>
  </si>
  <si>
    <t>electro-hydraulic</t>
  </si>
  <si>
    <t>fail close</t>
  </si>
  <si>
    <t>fail open</t>
  </si>
  <si>
    <t>fail lock</t>
  </si>
  <si>
    <t>clean</t>
  </si>
  <si>
    <t>compressed air</t>
  </si>
  <si>
    <t>process gas</t>
  </si>
  <si>
    <t>single</t>
  </si>
  <si>
    <t>three</t>
  </si>
  <si>
    <t>horizontal line with vertical shaft</t>
  </si>
  <si>
    <t>vertical line with horizontal shaft</t>
  </si>
  <si>
    <t>none</t>
  </si>
  <si>
    <t>SIL 3</t>
  </si>
  <si>
    <t>8.1.5, 8.1.6</t>
  </si>
  <si>
    <t>10.2, 10.7</t>
  </si>
  <si>
    <t>6.2.1, 8.2</t>
  </si>
  <si>
    <t>6.2.1</t>
  </si>
  <si>
    <t>8.1.6, 8.2</t>
  </si>
  <si>
    <t>8.1.6</t>
  </si>
  <si>
    <t>7.2, 8.1.6, 8.2</t>
  </si>
  <si>
    <t>6.2.2</t>
  </si>
  <si>
    <t>6.2.3</t>
  </si>
  <si>
    <t>7.0</t>
  </si>
  <si>
    <t>8.1.2</t>
  </si>
  <si>
    <t>8.1.2, 8.1.5, 8.1.6</t>
  </si>
  <si>
    <t>8.1.2, 8.2</t>
  </si>
  <si>
    <t>6.2.1, 6.2.2, 6.2.3, 6.2.4.1</t>
  </si>
  <si>
    <t>6.2.2, 6.2.3</t>
  </si>
  <si>
    <t>6.2.3, 6.3.3.1, 6.3.3.2, 6.3.3.3, 6.3.3.4, 6.3.3.5</t>
  </si>
  <si>
    <t>10.2, 6.2.2, 6.2.2, 6.2.3, 7.0</t>
  </si>
  <si>
    <t>7.9, 7.9.1.1, 7.9.2</t>
  </si>
  <si>
    <t>7.9, 7.9.1.6</t>
  </si>
  <si>
    <t>10.1, Table 7</t>
  </si>
  <si>
    <t>8.1.5</t>
  </si>
  <si>
    <t>6.2.1, Table 3</t>
  </si>
  <si>
    <t>8.2, 8.1.2.1.2</t>
  </si>
  <si>
    <t>8.2, 8.1.2.2.4, 8.1.2.2.5</t>
  </si>
  <si>
    <t>6.3.1, 9.3.5.1.1</t>
  </si>
  <si>
    <t>6.3.1</t>
  </si>
  <si>
    <t>6.2.2, 9.3.2.1, 9.3.2.7</t>
  </si>
  <si>
    <t>hand jack</t>
  </si>
  <si>
    <t>hand pump</t>
  </si>
  <si>
    <t>removable</t>
  </si>
  <si>
    <t>Class H</t>
  </si>
  <si>
    <t>red</t>
  </si>
  <si>
    <t>green</t>
  </si>
  <si>
    <t>four</t>
  </si>
  <si>
    <t>IP66</t>
  </si>
  <si>
    <t>required for open and closed direction</t>
  </si>
  <si>
    <t>required for open direction</t>
  </si>
  <si>
    <t>required for closed direction</t>
  </si>
  <si>
    <t>top and other 3 sides excluding bottom side</t>
  </si>
  <si>
    <t>top and back side</t>
  </si>
  <si>
    <t>ASME BPVC Section VIII Div 1</t>
  </si>
  <si>
    <t>ASME BPVC Section VIII Div 2</t>
  </si>
  <si>
    <t>on control panel</t>
  </si>
  <si>
    <t>manual reset</t>
  </si>
  <si>
    <t>auto reset</t>
  </si>
  <si>
    <t>local</t>
  </si>
  <si>
    <t>remote</t>
  </si>
  <si>
    <t>local and remote</t>
  </si>
  <si>
    <t>H2S presence (ISO 15156 service) :</t>
  </si>
  <si>
    <t>Long stand still time (staying in same position) :</t>
  </si>
  <si>
    <t>Break away angle or % of stroke (open direction) :</t>
  </si>
  <si>
    <t>Break away angle or % of stroke (close direction) :</t>
  </si>
  <si>
    <t>Minimum operating time (open direction) :</t>
  </si>
  <si>
    <t>Minimum operating time (close direction) :</t>
  </si>
  <si>
    <t>Maximum operating time (open direction) :</t>
  </si>
  <si>
    <t>Maximum operating time (close direction) :</t>
  </si>
  <si>
    <t>Maximum allowable flange torque (ISO 5210/5211):</t>
  </si>
  <si>
    <t>Hard wired command signals (DO from control system) :</t>
  </si>
  <si>
    <t>Hard wired analog signals (AI to control system) :</t>
  </si>
  <si>
    <t>Hard wired alarm, status signals (DI to control system) :</t>
  </si>
  <si>
    <t>Pre-charging pressure@above ambient temperature by 5 ºC (41 ºF):</t>
  </si>
  <si>
    <t>Pre-charging pressure@below ambient temperature by 5 ºC (41 ºF):</t>
  </si>
  <si>
    <t>The purpose of this equipment data sheet is to define buyer specific requirements for the supply of actuators for on-off valves, in accordance with IOGP S-707,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</si>
  <si>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IOGP S-707 Supplementary Specification to ISO 12490 Actuators for On-off Valves</t>
  </si>
  <si>
    <t>on actuator</t>
  </si>
  <si>
    <t>SS 316</t>
  </si>
  <si>
    <t>carbon steel with coating and painting</t>
  </si>
  <si>
    <t>CS with coating</t>
  </si>
  <si>
    <t>Nodular CS with coating</t>
  </si>
  <si>
    <t>13% Cr-4 Ni stainless steel</t>
  </si>
  <si>
    <t>JIP33 Specification for Procurement Documents
Data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</si>
</sst>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5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8"/>
      <color rgb="FFFF0000"/>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b/>
      <sz val="10"/>
      <color rgb="FF808080"/>
      <name val="Microsoft Yi Baiti"/>
      <family val="4"/>
    </font>
    <font>
      <sz val="10"/>
      <color rgb="FF808080"/>
      <name val="Microsoft Yi Baiti"/>
      <family val="4"/>
    </font>
    <font>
      <b/>
      <sz val="10"/>
      <name val="Arial"/>
      <family val="2"/>
    </font>
    <font>
      <sz val="27"/>
      <color rgb="FF245BA7"/>
      <name val="Arial"/>
      <family val="2"/>
    </font>
    <font>
      <sz val="16"/>
      <color rgb="FF245BA7"/>
      <name val="Microsoft Yi Baiti"/>
      <family val="4"/>
    </font>
    <font>
      <sz val="10"/>
      <color rgb="FF000000"/>
      <name val="Arial"/>
      <family val="2"/>
    </font>
    <font>
      <sz val="8"/>
      <color rgb="FF000000"/>
      <name val="Arial"/>
      <family val="2"/>
    </font>
    <font>
      <sz val="6"/>
      <color rgb="FF000000"/>
      <name val="Arial"/>
      <family val="2"/>
    </font>
    <font>
      <b/>
      <sz val="14"/>
      <color rgb="FFFF0000"/>
      <name val="Arial"/>
      <family val="2"/>
    </font>
    <font>
      <b/>
      <sz val="14"/>
      <color theme="0"/>
      <name val="Arial"/>
      <family val="2"/>
    </font>
    <font>
      <sz val="14"/>
      <color theme="0" tint="-0.499984740745262"/>
      <name val="Arial"/>
      <family val="2"/>
    </font>
    <font>
      <sz val="14"/>
      <color rgb="FFFF0000"/>
      <name val="Arial"/>
      <family val="2"/>
    </font>
    <font>
      <sz val="8"/>
      <color theme="0" tint="-0.499984740745262"/>
      <name val="Arial"/>
      <family val="2"/>
    </font>
    <font>
      <b/>
      <sz val="10"/>
      <color rgb="FF000000"/>
      <name val="Arial"/>
      <family val="2"/>
    </font>
    <font>
      <b/>
      <u/>
      <sz val="10"/>
      <color rgb="FF000000"/>
      <name val="Arial"/>
      <family val="2"/>
    </font>
    <font>
      <b/>
      <sz val="11"/>
      <name val="Arial"/>
      <family val="2"/>
    </font>
    <font>
      <b/>
      <sz val="9"/>
      <color rgb="FF000000"/>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0.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s>
  <fills count="11">
    <fill>
      <patternFill patternType="none"/>
    </fill>
    <fill>
      <patternFill patternType="gray125"/>
    </fill>
    <fill>
      <patternFill patternType="solid">
        <fgColor rgb="FF245BA7"/>
        <bgColor indexed="64"/>
      </patternFill>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0070C0"/>
        <bgColor indexed="64"/>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style="medium">
        <color indexed="64"/>
      </right>
      <top/>
      <bottom style="medium">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top style="hair">
        <color indexed="64"/>
      </top>
      <bottom style="medium">
        <color indexed="64"/>
      </bottom>
      <diagonal/>
    </border>
    <border>
      <left style="hair">
        <color auto="1"/>
      </left>
      <right style="hair">
        <color auto="1"/>
      </right>
      <top style="hair">
        <color auto="1"/>
      </top>
      <bottom style="hair">
        <color auto="1"/>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rgb="FF000000"/>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rgb="FF000000"/>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s>
  <cellStyleXfs count="57">
    <xf numFmtId="0" fontId="0" fillId="0" borderId="0"/>
    <xf numFmtId="0" fontId="9" fillId="0" borderId="0"/>
    <xf numFmtId="0" fontId="17" fillId="0" borderId="0"/>
    <xf numFmtId="0" fontId="17" fillId="0" borderId="0"/>
    <xf numFmtId="0" fontId="17" fillId="0" borderId="0"/>
    <xf numFmtId="0" fontId="4" fillId="0" borderId="0"/>
    <xf numFmtId="0" fontId="4" fillId="0" borderId="0"/>
    <xf numFmtId="0" fontId="4" fillId="0" borderId="0"/>
    <xf numFmtId="0" fontId="3" fillId="0" borderId="0"/>
    <xf numFmtId="0" fontId="11" fillId="0" borderId="0"/>
    <xf numFmtId="0" fontId="17" fillId="0" borderId="0"/>
    <xf numFmtId="0" fontId="17" fillId="0" borderId="0"/>
    <xf numFmtId="0" fontId="17"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17" fillId="0" borderId="0"/>
  </cellStyleXfs>
  <cellXfs count="168">
    <xf numFmtId="0" fontId="0" fillId="0" borderId="0" xfId="0"/>
    <xf numFmtId="0" fontId="0" fillId="0" borderId="0" xfId="0" applyAlignment="1">
      <alignment horizontal="left"/>
    </xf>
    <xf numFmtId="0" fontId="12" fillId="0" borderId="0" xfId="0" applyFont="1" applyAlignment="1">
      <alignment vertical="center"/>
    </xf>
    <xf numFmtId="0" fontId="15" fillId="0" borderId="0" xfId="0" applyFont="1" applyAlignment="1">
      <alignment horizontal="center"/>
    </xf>
    <xf numFmtId="0" fontId="16" fillId="0" borderId="0" xfId="0" applyFont="1"/>
    <xf numFmtId="0" fontId="16"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24" fillId="0" borderId="0" xfId="0" applyFont="1"/>
    <xf numFmtId="0" fontId="0" fillId="0" borderId="0" xfId="0" applyFill="1"/>
    <xf numFmtId="0" fontId="0" fillId="0" borderId="17" xfId="0" applyBorder="1"/>
    <xf numFmtId="0" fontId="30" fillId="0" borderId="18" xfId="0" applyFont="1" applyBorder="1" applyAlignment="1">
      <alignment vertical="center"/>
    </xf>
    <xf numFmtId="0" fontId="30" fillId="0" borderId="18" xfId="0" quotePrefix="1" applyFont="1" applyBorder="1" applyAlignment="1">
      <alignment vertical="center"/>
    </xf>
    <xf numFmtId="0" fontId="0" fillId="0" borderId="0" xfId="0"/>
    <xf numFmtId="0" fontId="0" fillId="0" borderId="18" xfId="0" applyBorder="1"/>
    <xf numFmtId="0" fontId="33" fillId="0" borderId="0" xfId="0" applyFont="1" applyAlignment="1">
      <alignment horizontal="left" vertical="top"/>
    </xf>
    <xf numFmtId="0" fontId="0" fillId="0" borderId="0" xfId="0" applyAlignment="1">
      <alignment vertical="top"/>
    </xf>
    <xf numFmtId="0" fontId="16" fillId="2" borderId="0" xfId="0" applyFont="1" applyFill="1"/>
    <xf numFmtId="0" fontId="25" fillId="2" borderId="0" xfId="0" applyFont="1" applyFill="1"/>
    <xf numFmtId="0" fontId="16" fillId="2" borderId="0" xfId="0" applyFont="1" applyFill="1" applyAlignment="1">
      <alignment horizontal="left" vertical="center"/>
    </xf>
    <xf numFmtId="0" fontId="5" fillId="2" borderId="0" xfId="0" applyFont="1" applyFill="1" applyAlignment="1">
      <alignment horizontal="justify" vertical="center"/>
    </xf>
    <xf numFmtId="0" fontId="26" fillId="2" borderId="0" xfId="0" applyFont="1" applyFill="1"/>
    <xf numFmtId="0" fontId="27" fillId="2" borderId="0" xfId="0" applyFont="1" applyFill="1"/>
    <xf numFmtId="0" fontId="28" fillId="2" borderId="0" xfId="0" applyFont="1" applyFill="1"/>
    <xf numFmtId="0" fontId="0" fillId="2" borderId="0" xfId="0" applyFill="1"/>
    <xf numFmtId="0" fontId="0" fillId="2" borderId="0" xfId="0" applyFill="1" applyAlignment="1">
      <alignment horizontal="justify" vertical="center"/>
    </xf>
    <xf numFmtId="0" fontId="0" fillId="0" borderId="0" xfId="0"/>
    <xf numFmtId="0" fontId="13" fillId="0" borderId="0" xfId="0" applyFont="1" applyAlignment="1">
      <alignment horizontal="center" vertical="center"/>
    </xf>
    <xf numFmtId="0" fontId="0" fillId="0" borderId="0" xfId="0" applyBorder="1" applyAlignment="1">
      <alignment horizontal="center"/>
    </xf>
    <xf numFmtId="0" fontId="35" fillId="0" borderId="0" xfId="55" applyFont="1" applyAlignment="1">
      <alignment horizontal="left" vertical="center"/>
    </xf>
    <xf numFmtId="0" fontId="9" fillId="0" borderId="0" xfId="55" applyFont="1"/>
    <xf numFmtId="0" fontId="34" fillId="0" borderId="0" xfId="55" applyFont="1"/>
    <xf numFmtId="0" fontId="14" fillId="0" borderId="0" xfId="0" applyFont="1" applyAlignment="1">
      <alignment horizontal="center"/>
    </xf>
    <xf numFmtId="0" fontId="32" fillId="0" borderId="0" xfId="0" applyFont="1" applyAlignment="1">
      <alignment vertical="top" wrapText="1"/>
    </xf>
    <xf numFmtId="0" fontId="29" fillId="0" borderId="0" xfId="0" applyFont="1" applyAlignment="1">
      <alignment vertical="top"/>
    </xf>
    <xf numFmtId="164" fontId="30" fillId="0" borderId="18" xfId="0" quotePrefix="1" applyNumberFormat="1" applyFont="1" applyBorder="1" applyAlignment="1">
      <alignment horizontal="left" vertical="center"/>
    </xf>
    <xf numFmtId="0" fontId="5" fillId="0" borderId="0" xfId="0" applyFont="1" applyAlignment="1">
      <alignment horizontal="left" vertical="center"/>
    </xf>
    <xf numFmtId="0" fontId="23"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0" fillId="0" borderId="0" xfId="0" applyAlignment="1">
      <alignment horizontal="left" vertical="center" wrapText="1"/>
    </xf>
    <xf numFmtId="0" fontId="7" fillId="0" borderId="0" xfId="0" applyFont="1"/>
    <xf numFmtId="0" fontId="7" fillId="0" borderId="0" xfId="0" applyFont="1" applyAlignment="1">
      <alignment horizontal="left" vertical="center" indent="1"/>
    </xf>
    <xf numFmtId="0" fontId="37" fillId="0" borderId="21" xfId="0" applyFont="1" applyBorder="1" applyAlignment="1">
      <alignment horizontal="center"/>
    </xf>
    <xf numFmtId="0" fontId="38" fillId="7" borderId="0" xfId="0" applyFont="1" applyFill="1" applyAlignment="1">
      <alignment horizontal="center"/>
    </xf>
    <xf numFmtId="0" fontId="39" fillId="0" borderId="0" xfId="0" applyFont="1"/>
    <xf numFmtId="0" fontId="40" fillId="0" borderId="0" xfId="0" applyFont="1"/>
    <xf numFmtId="0" fontId="22" fillId="0" borderId="0" xfId="0" applyFont="1"/>
    <xf numFmtId="0" fontId="37" fillId="0" borderId="21" xfId="0" applyFont="1" applyBorder="1"/>
    <xf numFmtId="0" fontId="41" fillId="0" borderId="0" xfId="0" applyFont="1"/>
    <xf numFmtId="0" fontId="10" fillId="0" borderId="0" xfId="0" applyFont="1"/>
    <xf numFmtId="0" fontId="38" fillId="7" borderId="21" xfId="0" applyFont="1" applyFill="1" applyBorder="1" applyAlignment="1">
      <alignment horizontal="left"/>
    </xf>
    <xf numFmtId="0" fontId="37" fillId="0" borderId="0" xfId="0" applyFont="1"/>
    <xf numFmtId="0" fontId="31" fillId="0" borderId="0" xfId="0" applyFont="1" applyAlignment="1">
      <alignment wrapText="1"/>
    </xf>
    <xf numFmtId="0" fontId="31" fillId="0" borderId="0" xfId="0" applyFont="1" applyAlignment="1">
      <alignment vertical="top" wrapText="1"/>
    </xf>
    <xf numFmtId="165" fontId="11" fillId="0" borderId="0" xfId="0" applyNumberFormat="1" applyFont="1"/>
    <xf numFmtId="165" fontId="11" fillId="0" borderId="0" xfId="0" applyNumberFormat="1" applyFont="1" applyAlignment="1">
      <alignment horizontal="justify" vertical="top"/>
    </xf>
    <xf numFmtId="0" fontId="9" fillId="0" borderId="0" xfId="55" applyFont="1" applyAlignment="1">
      <alignment horizontal="left" vertical="top" wrapText="1"/>
    </xf>
    <xf numFmtId="0" fontId="9" fillId="0" borderId="0" xfId="55" applyFont="1" applyAlignment="1">
      <alignment vertical="top" wrapText="1"/>
    </xf>
    <xf numFmtId="0" fontId="34" fillId="0" borderId="0" xfId="55" applyFont="1" applyAlignment="1">
      <alignment vertical="top" wrapText="1"/>
    </xf>
    <xf numFmtId="0" fontId="34" fillId="0" borderId="0" xfId="55" applyFont="1" applyAlignment="1">
      <alignment horizontal="left" vertical="top" wrapText="1"/>
    </xf>
    <xf numFmtId="0" fontId="8" fillId="0" borderId="2" xfId="55" applyFont="1" applyBorder="1" applyAlignment="1">
      <alignment textRotation="90"/>
    </xf>
    <xf numFmtId="0" fontId="8" fillId="0" borderId="4" xfId="55" applyFont="1" applyBorder="1" applyAlignment="1">
      <alignment textRotation="90"/>
    </xf>
    <xf numFmtId="0" fontId="8" fillId="0" borderId="19" xfId="55" applyFont="1" applyBorder="1" applyAlignment="1" applyProtection="1">
      <alignment horizontal="center" vertical="center"/>
      <protection locked="0"/>
    </xf>
    <xf numFmtId="0" fontId="35" fillId="9" borderId="1" xfId="55" applyFont="1" applyFill="1" applyBorder="1" applyAlignment="1">
      <alignment horizontal="center" vertical="center"/>
    </xf>
    <xf numFmtId="0" fontId="35" fillId="10" borderId="14" xfId="55" applyFont="1" applyFill="1" applyBorder="1" applyAlignment="1">
      <alignment horizontal="center" vertical="center"/>
    </xf>
    <xf numFmtId="0" fontId="34" fillId="0" borderId="0" xfId="55" applyFont="1" applyAlignment="1"/>
    <xf numFmtId="0" fontId="35" fillId="0" borderId="5" xfId="55"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34" fillId="0" borderId="0" xfId="55" applyFont="1" applyAlignment="1">
      <alignment horizontal="center" vertical="top" wrapText="1"/>
    </xf>
    <xf numFmtId="0" fontId="35" fillId="0" borderId="0" xfId="55" applyFont="1" applyBorder="1" applyAlignment="1">
      <alignment horizontal="center" vertical="center"/>
    </xf>
    <xf numFmtId="0" fontId="11" fillId="0" borderId="29" xfId="55" applyFont="1" applyBorder="1" applyAlignment="1">
      <alignment vertical="center"/>
    </xf>
    <xf numFmtId="0" fontId="8" fillId="0" borderId="24" xfId="55" applyFont="1" applyBorder="1" applyAlignment="1">
      <alignment vertical="center"/>
    </xf>
    <xf numFmtId="0" fontId="34" fillId="0" borderId="0" xfId="55" applyFont="1" applyBorder="1" applyAlignment="1"/>
    <xf numFmtId="0" fontId="10" fillId="0" borderId="0" xfId="55" applyFont="1" applyBorder="1" applyAlignment="1">
      <alignment horizontal="center" vertical="center"/>
    </xf>
    <xf numFmtId="0" fontId="44" fillId="0" borderId="3" xfId="55" applyFont="1" applyBorder="1" applyAlignment="1">
      <alignment vertical="center" wrapText="1"/>
    </xf>
    <xf numFmtId="0" fontId="35" fillId="0" borderId="0" xfId="55" applyFont="1" applyBorder="1" applyAlignment="1">
      <alignment vertical="center"/>
    </xf>
    <xf numFmtId="0" fontId="11" fillId="0" borderId="0" xfId="55" applyFont="1" applyFill="1" applyBorder="1" applyAlignment="1">
      <alignment vertical="center"/>
    </xf>
    <xf numFmtId="0" fontId="11" fillId="0" borderId="0" xfId="55" applyFont="1" applyFill="1" applyBorder="1"/>
    <xf numFmtId="0" fontId="11" fillId="0" borderId="7" xfId="56" applyFont="1" applyFill="1" applyBorder="1" applyAlignment="1">
      <alignment vertical="center" wrapText="1"/>
    </xf>
    <xf numFmtId="0" fontId="8" fillId="0" borderId="8" xfId="56" applyFont="1" applyFill="1" applyBorder="1" applyAlignment="1">
      <alignment horizontal="left" vertical="center" wrapText="1"/>
    </xf>
    <xf numFmtId="0" fontId="49" fillId="0" borderId="0" xfId="56" applyFont="1" applyFill="1" applyBorder="1" applyAlignment="1">
      <alignment horizontal="center" vertical="center" wrapText="1"/>
    </xf>
    <xf numFmtId="0" fontId="8" fillId="0" borderId="9" xfId="55" applyFont="1" applyBorder="1" applyAlignment="1">
      <alignment vertical="center" wrapText="1"/>
    </xf>
    <xf numFmtId="0" fontId="35" fillId="4" borderId="0" xfId="55" applyFont="1" applyFill="1" applyBorder="1" applyAlignment="1">
      <alignment horizontal="center" vertical="center" wrapText="1"/>
    </xf>
    <xf numFmtId="0" fontId="8" fillId="0" borderId="6" xfId="55" applyFont="1" applyBorder="1" applyAlignment="1">
      <alignment horizontal="left" vertical="center" wrapText="1"/>
    </xf>
    <xf numFmtId="0" fontId="11" fillId="0" borderId="0" xfId="55" applyFont="1" applyFill="1" applyBorder="1" applyAlignment="1">
      <alignment vertical="center" wrapText="1"/>
    </xf>
    <xf numFmtId="0" fontId="8" fillId="0" borderId="8" xfId="55" applyFont="1" applyBorder="1" applyAlignment="1">
      <alignment vertical="center" wrapText="1"/>
    </xf>
    <xf numFmtId="0" fontId="35" fillId="4" borderId="8" xfId="55" applyFont="1" applyFill="1" applyBorder="1" applyAlignment="1">
      <alignment horizontal="center" vertical="center" wrapText="1"/>
    </xf>
    <xf numFmtId="0" fontId="35" fillId="3" borderId="8" xfId="55" applyFont="1" applyFill="1" applyBorder="1" applyAlignment="1">
      <alignment horizontal="center" vertical="center" wrapText="1"/>
    </xf>
    <xf numFmtId="0" fontId="35" fillId="6" borderId="8" xfId="55" applyFont="1" applyFill="1" applyBorder="1" applyAlignment="1">
      <alignment horizontal="center" vertical="center" wrapText="1"/>
    </xf>
    <xf numFmtId="0" fontId="8" fillId="0" borderId="7" xfId="55" applyFont="1" applyBorder="1" applyAlignment="1">
      <alignment horizontal="left" vertical="center" wrapText="1"/>
    </xf>
    <xf numFmtId="0" fontId="8" fillId="0" borderId="8" xfId="55" applyFont="1" applyBorder="1" applyAlignment="1">
      <alignment horizontal="left" vertical="center" wrapText="1"/>
    </xf>
    <xf numFmtId="0" fontId="35" fillId="0" borderId="1" xfId="55" applyFont="1" applyBorder="1" applyAlignment="1">
      <alignment horizontal="center" vertical="center"/>
    </xf>
    <xf numFmtId="0" fontId="35" fillId="5" borderId="8" xfId="55" applyFont="1" applyFill="1" applyBorder="1" applyAlignment="1">
      <alignment horizontal="center" vertical="center" wrapText="1"/>
    </xf>
    <xf numFmtId="0" fontId="8" fillId="0" borderId="8" xfId="55" applyFont="1" applyBorder="1" applyAlignment="1">
      <alignment horizontal="center" vertical="center" wrapText="1"/>
    </xf>
    <xf numFmtId="0" fontId="8" fillId="8" borderId="8" xfId="55" applyFont="1" applyFill="1" applyBorder="1" applyAlignment="1">
      <alignment horizontal="left" vertical="center" wrapText="1"/>
    </xf>
    <xf numFmtId="0" fontId="8" fillId="0" borderId="24" xfId="55" applyFont="1" applyBorder="1" applyAlignment="1">
      <alignment horizontal="left" vertical="center" wrapText="1"/>
    </xf>
    <xf numFmtId="0" fontId="8" fillId="0" borderId="24" xfId="55" quotePrefix="1" applyFont="1" applyBorder="1" applyAlignment="1">
      <alignment horizontal="left" vertical="center" wrapText="1"/>
    </xf>
    <xf numFmtId="0" fontId="8" fillId="0" borderId="1" xfId="55" applyFont="1" applyBorder="1" applyAlignment="1">
      <alignment horizontal="center" vertical="center"/>
    </xf>
    <xf numFmtId="0" fontId="11" fillId="0" borderId="30" xfId="55" applyFont="1" applyBorder="1" applyAlignment="1">
      <alignment vertical="center"/>
    </xf>
    <xf numFmtId="0" fontId="8" fillId="0" borderId="33" xfId="55" applyFont="1" applyBorder="1" applyAlignment="1">
      <alignment horizontal="left" vertical="center" wrapText="1"/>
    </xf>
    <xf numFmtId="0" fontId="8" fillId="0" borderId="31" xfId="56" applyFont="1" applyFill="1" applyBorder="1" applyAlignment="1">
      <alignment horizontal="left" vertical="center" wrapText="1"/>
    </xf>
    <xf numFmtId="0" fontId="8" fillId="0" borderId="12" xfId="55" applyFont="1" applyBorder="1" applyAlignment="1">
      <alignment vertical="center" wrapText="1"/>
    </xf>
    <xf numFmtId="0" fontId="35" fillId="3" borderId="31" xfId="55" applyFont="1" applyFill="1" applyBorder="1" applyAlignment="1">
      <alignment horizontal="center" vertical="center" wrapText="1"/>
    </xf>
    <xf numFmtId="0" fontId="8" fillId="0" borderId="33" xfId="55" applyFont="1" applyBorder="1" applyAlignment="1">
      <alignment vertical="center"/>
    </xf>
    <xf numFmtId="0" fontId="8" fillId="0" borderId="16" xfId="55" applyFont="1" applyBorder="1" applyAlignment="1" applyProtection="1">
      <alignment horizontal="center" vertical="center"/>
      <protection locked="0"/>
    </xf>
    <xf numFmtId="0" fontId="8" fillId="0" borderId="34" xfId="55" applyFont="1" applyBorder="1" applyAlignment="1" applyProtection="1">
      <alignment horizontal="center" vertical="center"/>
      <protection locked="0"/>
    </xf>
    <xf numFmtId="0" fontId="8" fillId="0" borderId="35" xfId="55" applyFont="1" applyBorder="1" applyAlignment="1" applyProtection="1">
      <alignment horizontal="center" vertical="center"/>
      <protection locked="0"/>
    </xf>
    <xf numFmtId="0" fontId="8" fillId="0" borderId="36" xfId="55" applyFont="1" applyBorder="1" applyAlignment="1" applyProtection="1">
      <alignment horizontal="center" vertical="center"/>
      <protection locked="0"/>
    </xf>
    <xf numFmtId="0" fontId="35" fillId="0" borderId="37" xfId="55" applyFont="1" applyBorder="1" applyAlignment="1">
      <alignment horizontal="center" vertical="top"/>
    </xf>
    <xf numFmtId="0" fontId="35" fillId="0" borderId="38" xfId="55" applyFont="1" applyBorder="1" applyAlignment="1">
      <alignment horizontal="center" vertical="top"/>
    </xf>
    <xf numFmtId="0" fontId="35" fillId="0" borderId="39" xfId="55" applyFont="1" applyBorder="1" applyAlignment="1">
      <alignment horizontal="center" vertical="top"/>
    </xf>
    <xf numFmtId="0" fontId="8" fillId="0" borderId="38" xfId="55" applyFont="1" applyBorder="1" applyAlignment="1">
      <alignment horizontal="center" vertical="center"/>
    </xf>
    <xf numFmtId="0" fontId="8" fillId="0" borderId="39" xfId="55" applyFont="1" applyBorder="1" applyAlignment="1">
      <alignment horizontal="center" vertical="center"/>
    </xf>
    <xf numFmtId="0" fontId="11" fillId="0" borderId="11" xfId="55" applyFont="1" applyBorder="1" applyAlignment="1">
      <alignment vertical="center"/>
    </xf>
    <xf numFmtId="0" fontId="11" fillId="0" borderId="6" xfId="55" applyFont="1" applyBorder="1" applyAlignment="1">
      <alignment vertical="center"/>
    </xf>
    <xf numFmtId="0" fontId="36" fillId="0" borderId="0" xfId="55" applyFont="1" applyAlignment="1">
      <alignment horizontal="left" vertical="center"/>
    </xf>
    <xf numFmtId="0" fontId="34" fillId="0" borderId="0" xfId="55" applyFont="1" applyAlignment="1">
      <alignment horizontal="left" vertical="top" wrapText="1"/>
    </xf>
    <xf numFmtId="0" fontId="34" fillId="5" borderId="0" xfId="55" applyFont="1" applyFill="1" applyBorder="1" applyAlignment="1">
      <alignment horizontal="left" vertical="top" wrapText="1"/>
    </xf>
    <xf numFmtId="0" fontId="34" fillId="6" borderId="0" xfId="55" applyFont="1" applyFill="1" applyBorder="1" applyAlignment="1">
      <alignment horizontal="left" vertical="top" wrapText="1"/>
    </xf>
    <xf numFmtId="0" fontId="47" fillId="0" borderId="0" xfId="0" applyFont="1" applyAlignment="1">
      <alignment horizontal="center" vertical="top" wrapText="1"/>
    </xf>
    <xf numFmtId="0" fontId="34" fillId="4" borderId="0" xfId="55" applyFont="1" applyFill="1" applyAlignment="1">
      <alignment horizontal="left" vertical="top" wrapText="1"/>
    </xf>
    <xf numFmtId="0" fontId="43" fillId="0" borderId="0" xfId="55" applyFont="1" applyAlignment="1">
      <alignment horizontal="left" vertical="top" wrapText="1"/>
    </xf>
    <xf numFmtId="0" fontId="34" fillId="3" borderId="0" xfId="55" applyFont="1" applyFill="1" applyAlignment="1">
      <alignment horizontal="left" vertical="top" wrapText="1"/>
    </xf>
    <xf numFmtId="0" fontId="42" fillId="0" borderId="0" xfId="55" applyFont="1" applyAlignment="1">
      <alignment horizontal="left" vertical="top" wrapText="1"/>
    </xf>
    <xf numFmtId="0" fontId="34" fillId="0" borderId="0" xfId="55" applyFont="1" applyFill="1" applyAlignment="1">
      <alignment horizontal="left" vertical="top" wrapText="1"/>
    </xf>
    <xf numFmtId="0" fontId="32" fillId="0" borderId="0" xfId="0" applyFont="1" applyAlignment="1">
      <alignment horizontal="left" vertical="top" wrapText="1"/>
    </xf>
    <xf numFmtId="0" fontId="50" fillId="0" borderId="0" xfId="0" applyFont="1" applyAlignment="1">
      <alignment horizontal="center" vertical="center"/>
    </xf>
    <xf numFmtId="0" fontId="0" fillId="0" borderId="15" xfId="0" applyFont="1" applyBorder="1" applyAlignment="1">
      <alignment horizontal="center"/>
    </xf>
    <xf numFmtId="0" fontId="52" fillId="0" borderId="0" xfId="0" applyFont="1" applyAlignment="1">
      <alignment horizontal="center"/>
    </xf>
    <xf numFmtId="0" fontId="54" fillId="0" borderId="0" xfId="0" applyFont="1" applyAlignment="1">
      <alignment horizontal="left" vertical="top" wrapText="1"/>
    </xf>
    <xf numFmtId="0" fontId="51" fillId="0" borderId="0" xfId="0" applyFont="1" applyAlignment="1">
      <alignment horizontal="center" vertical="center"/>
    </xf>
    <xf numFmtId="0" fontId="53" fillId="0" borderId="0" xfId="0" applyFont="1" applyAlignment="1">
      <alignment horizontal="center"/>
    </xf>
    <xf numFmtId="0" fontId="0" fillId="0" borderId="0" xfId="0" applyAlignment="1">
      <alignment horizontal="left" vertical="top" wrapText="1"/>
    </xf>
    <xf numFmtId="0" fontId="23" fillId="0" borderId="0" xfId="0" applyFont="1" applyAlignment="1">
      <alignment horizontal="center" vertical="center"/>
    </xf>
    <xf numFmtId="0" fontId="22" fillId="0" borderId="0" xfId="0" applyFont="1" applyAlignment="1">
      <alignment horizontal="center" vertical="center"/>
    </xf>
    <xf numFmtId="0" fontId="0" fillId="0" borderId="0" xfId="0" applyAlignment="1">
      <alignment horizontal="justify" vertical="center" wrapText="1"/>
    </xf>
    <xf numFmtId="0" fontId="0" fillId="0" borderId="0" xfId="0" applyAlignment="1">
      <alignment horizontal="justify" vertical="top" wrapText="1"/>
    </xf>
    <xf numFmtId="0" fontId="0" fillId="0" borderId="0" xfId="0" applyAlignment="1">
      <alignment horizontal="left" vertical="center" wrapText="1"/>
    </xf>
    <xf numFmtId="0" fontId="0" fillId="0" borderId="0" xfId="0" applyFill="1" applyAlignment="1">
      <alignment horizontal="justify" vertical="top" wrapText="1"/>
    </xf>
    <xf numFmtId="0" fontId="7" fillId="0" borderId="0" xfId="0" applyFont="1" applyAlignment="1">
      <alignment horizontal="left" wrapText="1"/>
    </xf>
    <xf numFmtId="0" fontId="6" fillId="0" borderId="0" xfId="0" applyFont="1" applyAlignment="1">
      <alignment horizontal="center" vertical="top" wrapText="1"/>
    </xf>
    <xf numFmtId="0" fontId="48" fillId="0" borderId="3" xfId="55" applyFont="1" applyBorder="1" applyAlignment="1">
      <alignment horizontal="center" vertical="center" wrapText="1"/>
    </xf>
    <xf numFmtId="0" fontId="46" fillId="8" borderId="8" xfId="56" applyFont="1" applyFill="1" applyBorder="1" applyAlignment="1">
      <alignment horizontal="left" vertical="center"/>
    </xf>
    <xf numFmtId="0" fontId="46" fillId="8" borderId="32" xfId="56" applyFont="1" applyFill="1" applyBorder="1" applyAlignment="1">
      <alignment horizontal="left" vertical="center"/>
    </xf>
    <xf numFmtId="0" fontId="11" fillId="0" borderId="7" xfId="55" applyFont="1" applyBorder="1" applyAlignment="1">
      <alignment horizontal="center" vertical="center" wrapText="1"/>
    </xf>
    <xf numFmtId="0" fontId="11" fillId="0" borderId="8" xfId="55" applyFont="1" applyBorder="1" applyAlignment="1">
      <alignment horizontal="center" vertical="center" wrapText="1"/>
    </xf>
    <xf numFmtId="0" fontId="11" fillId="0" borderId="5" xfId="55" applyFont="1" applyBorder="1" applyAlignment="1">
      <alignment horizontal="center" vertical="center" wrapText="1"/>
    </xf>
    <xf numFmtId="0" fontId="55" fillId="0" borderId="10" xfId="55" applyFont="1" applyBorder="1" applyAlignment="1" applyProtection="1">
      <alignment vertical="center"/>
      <protection locked="0"/>
    </xf>
    <xf numFmtId="0" fontId="55" fillId="0" borderId="22" xfId="55" applyFont="1" applyBorder="1" applyAlignment="1" applyProtection="1">
      <alignment vertical="center"/>
      <protection locked="0"/>
    </xf>
    <xf numFmtId="0" fontId="55" fillId="0" borderId="9" xfId="55" applyFont="1" applyBorder="1" applyAlignment="1" applyProtection="1">
      <alignment vertical="center"/>
      <protection locked="0"/>
    </xf>
    <xf numFmtId="0" fontId="55" fillId="0" borderId="23" xfId="55" applyFont="1" applyBorder="1" applyAlignment="1" applyProtection="1">
      <alignment vertical="center"/>
      <protection locked="0"/>
    </xf>
    <xf numFmtId="0" fontId="55" fillId="0" borderId="40" xfId="55" applyFont="1" applyBorder="1" applyAlignment="1" applyProtection="1">
      <alignment vertical="center"/>
      <protection locked="0"/>
    </xf>
    <xf numFmtId="0" fontId="55" fillId="0" borderId="41" xfId="55" applyFont="1" applyBorder="1" applyAlignment="1" applyProtection="1">
      <alignment vertical="center"/>
      <protection locked="0"/>
    </xf>
    <xf numFmtId="0" fontId="35" fillId="0" borderId="27" xfId="55" applyFont="1" applyBorder="1" applyAlignment="1" applyProtection="1">
      <alignment vertical="center"/>
      <protection locked="0"/>
    </xf>
    <xf numFmtId="0" fontId="35" fillId="0" borderId="13" xfId="55" applyFont="1" applyBorder="1" applyAlignment="1" applyProtection="1">
      <alignment vertical="center"/>
      <protection locked="0"/>
    </xf>
    <xf numFmtId="0" fontId="45" fillId="8" borderId="7" xfId="55" applyFont="1" applyFill="1" applyBorder="1" applyAlignment="1">
      <alignment vertical="top"/>
    </xf>
    <xf numFmtId="0" fontId="45" fillId="8" borderId="8" xfId="55" applyFont="1" applyFill="1" applyBorder="1" applyAlignment="1">
      <alignment vertical="top"/>
    </xf>
    <xf numFmtId="0" fontId="35" fillId="0" borderId="25" xfId="55" applyFont="1" applyBorder="1" applyAlignment="1" applyProtection="1">
      <protection locked="0"/>
    </xf>
    <xf numFmtId="0" fontId="35" fillId="0" borderId="26" xfId="55" applyFont="1" applyBorder="1" applyAlignment="1" applyProtection="1">
      <protection locked="0"/>
    </xf>
    <xf numFmtId="0" fontId="35" fillId="0" borderId="28" xfId="55" applyFont="1" applyBorder="1" applyAlignment="1" applyProtection="1">
      <alignment vertical="center"/>
      <protection locked="0"/>
    </xf>
    <xf numFmtId="0" fontId="35" fillId="0" borderId="20" xfId="55" applyFont="1" applyBorder="1" applyAlignment="1" applyProtection="1">
      <alignment vertical="center"/>
      <protection locked="0"/>
    </xf>
    <xf numFmtId="0" fontId="0" fillId="0" borderId="0" xfId="0" applyBorder="1" applyAlignment="1">
      <alignment horizontal="center"/>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385E9D"/>
      <color rgb="FF75787B"/>
      <color rgb="FFF3F599"/>
      <color rgb="FFFF0066"/>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18</xdr:col>
      <xdr:colOff>156883</xdr:colOff>
      <xdr:row>0</xdr:row>
      <xdr:rowOff>0</xdr:rowOff>
    </xdr:from>
    <xdr:to>
      <xdr:col>25</xdr:col>
      <xdr:colOff>90136</xdr:colOff>
      <xdr:row>33</xdr:row>
      <xdr:rowOff>62095</xdr:rowOff>
    </xdr:to>
    <xdr:sp macro="" textlink="">
      <xdr:nvSpPr>
        <xdr:cNvPr id="2" name="TextBox 1">
          <a:extLst>
            <a:ext uri="{FF2B5EF4-FFF2-40B4-BE49-F238E27FC236}">
              <a16:creationId xmlns:a16="http://schemas.microsoft.com/office/drawing/2014/main" id="{411F1BBA-9516-43A5-9E67-D67513402D6C}"/>
            </a:ext>
          </a:extLst>
        </xdr:cNvPr>
        <xdr:cNvSpPr txBox="1"/>
      </xdr:nvSpPr>
      <xdr:spPr>
        <a:xfrm rot="18885936">
          <a:off x="-322156" y="36615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171</xdr:row>
      <xdr:rowOff>800100</xdr:rowOff>
    </xdr:from>
    <xdr:to>
      <xdr:col>12</xdr:col>
      <xdr:colOff>1046507</xdr:colOff>
      <xdr:row>176</xdr:row>
      <xdr:rowOff>1619114</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133600" y="35433000"/>
          <a:ext cx="2970557" cy="2828789"/>
        </a:xfrm>
        <a:prstGeom prst="rect">
          <a:avLst/>
        </a:prstGeom>
      </xdr:spPr>
    </xdr:pic>
    <xdr:clientData/>
  </xdr:twoCellAnchor>
  <xdr:twoCellAnchor editAs="oneCell">
    <xdr:from>
      <xdr:col>0</xdr:col>
      <xdr:colOff>38100</xdr:colOff>
      <xdr:row>1</xdr:row>
      <xdr:rowOff>38100</xdr:rowOff>
    </xdr:from>
    <xdr:to>
      <xdr:col>5</xdr:col>
      <xdr:colOff>323850</xdr:colOff>
      <xdr:row>4</xdr:row>
      <xdr:rowOff>142240</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38100" y="200025"/>
          <a:ext cx="2181225" cy="71374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190500</xdr:colOff>
      <xdr:row>55</xdr:row>
      <xdr:rowOff>47625</xdr:rowOff>
    </xdr:from>
    <xdr:to>
      <xdr:col>17</xdr:col>
      <xdr:colOff>56250</xdr:colOff>
      <xdr:row>56</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199417" y="10585315"/>
          <a:ext cx="7160279" cy="138934"/>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1066800</xdr:colOff>
      <xdr:row>50</xdr:row>
      <xdr:rowOff>142875</xdr:rowOff>
    </xdr:from>
    <xdr:to>
      <xdr:col>17</xdr:col>
      <xdr:colOff>0</xdr:colOff>
      <xdr:row>54</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53050" y="10182225"/>
          <a:ext cx="2019300" cy="571500"/>
        </a:xfrm>
        <a:prstGeom prst="rect">
          <a:avLst/>
        </a:prstGeom>
        <a:noFill/>
        <a:ln>
          <a:noFill/>
        </a:ln>
      </xdr:spPr>
    </xdr:pic>
    <xdr:clientData/>
  </xdr:twoCellAnchor>
  <xdr:twoCellAnchor editAs="absolute">
    <xdr:from>
      <xdr:col>9</xdr:col>
      <xdr:colOff>27020</xdr:colOff>
      <xdr:row>3</xdr:row>
      <xdr:rowOff>190501</xdr:rowOff>
    </xdr:from>
    <xdr:to>
      <xdr:col>12</xdr:col>
      <xdr:colOff>212965</xdr:colOff>
      <xdr:row>44</xdr:row>
      <xdr:rowOff>50890</xdr:rowOff>
    </xdr:to>
    <xdr:sp macro="" textlink="">
      <xdr:nvSpPr>
        <xdr:cNvPr id="8" name="TextBox 7">
          <a:extLst>
            <a:ext uri="{FF2B5EF4-FFF2-40B4-BE49-F238E27FC236}">
              <a16:creationId xmlns:a16="http://schemas.microsoft.com/office/drawing/2014/main" id="{47A94E9D-A347-43C9-9503-5289731B3359}"/>
            </a:ext>
          </a:extLst>
        </xdr:cNvPr>
        <xdr:cNvSpPr txBox="1"/>
      </xdr:nvSpPr>
      <xdr:spPr>
        <a:xfrm rot="18885936">
          <a:off x="-500765" y="4347311"/>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10</xdr:col>
      <xdr:colOff>246094</xdr:colOff>
      <xdr:row>59</xdr:row>
      <xdr:rowOff>9523</xdr:rowOff>
    </xdr:from>
    <xdr:to>
      <xdr:col>12</xdr:col>
      <xdr:colOff>765414</xdr:colOff>
      <xdr:row>108</xdr:row>
      <xdr:rowOff>127087</xdr:rowOff>
    </xdr:to>
    <xdr:sp macro="" textlink="">
      <xdr:nvSpPr>
        <xdr:cNvPr id="13" name="TextBox 12">
          <a:extLst>
            <a:ext uri="{FF2B5EF4-FFF2-40B4-BE49-F238E27FC236}">
              <a16:creationId xmlns:a16="http://schemas.microsoft.com/office/drawing/2014/main" id="{7D954725-8040-47F9-80DA-B87DC3262958}"/>
            </a:ext>
          </a:extLst>
        </xdr:cNvPr>
        <xdr:cNvSpPr txBox="1"/>
      </xdr:nvSpPr>
      <xdr:spPr>
        <a:xfrm rot="18885936">
          <a:off x="51684" y="15215333"/>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oneCell">
    <xdr:from>
      <xdr:col>14</xdr:col>
      <xdr:colOff>590550</xdr:colOff>
      <xdr:row>119</xdr:row>
      <xdr:rowOff>47626</xdr:rowOff>
    </xdr:from>
    <xdr:to>
      <xdr:col>17</xdr:col>
      <xdr:colOff>152400</xdr:colOff>
      <xdr:row>120</xdr:row>
      <xdr:rowOff>117444</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29325" y="21688426"/>
          <a:ext cx="1104900" cy="336518"/>
        </a:xfrm>
        <a:prstGeom prst="rect">
          <a:avLst/>
        </a:prstGeom>
        <a:noFill/>
        <a:ln>
          <a:noFill/>
        </a:ln>
      </xdr:spPr>
    </xdr:pic>
    <xdr:clientData/>
  </xdr:twoCellAnchor>
  <xdr:twoCellAnchor editAs="oneCell">
    <xdr:from>
      <xdr:col>14</xdr:col>
      <xdr:colOff>600075</xdr:colOff>
      <xdr:row>162</xdr:row>
      <xdr:rowOff>28575</xdr:rowOff>
    </xdr:from>
    <xdr:to>
      <xdr:col>17</xdr:col>
      <xdr:colOff>161925</xdr:colOff>
      <xdr:row>163</xdr:row>
      <xdr:rowOff>98393</xdr:rowOff>
    </xdr:to>
    <xdr:pic>
      <xdr:nvPicPr>
        <xdr:cNvPr id="15" name="Picture 14">
          <a:extLst>
            <a:ext uri="{FF2B5EF4-FFF2-40B4-BE49-F238E27FC236}">
              <a16:creationId xmlns:a16="http://schemas.microsoft.com/office/drawing/2014/main" id="{1D0339D8-E8D1-45AF-9F13-079D6255F1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38850" y="32099250"/>
          <a:ext cx="1104900" cy="336518"/>
        </a:xfrm>
        <a:prstGeom prst="rect">
          <a:avLst/>
        </a:prstGeom>
        <a:noFill/>
        <a:ln>
          <a:noFill/>
        </a:ln>
      </xdr:spPr>
    </xdr:pic>
    <xdr:clientData/>
  </xdr:twoCellAnchor>
  <xdr:twoCellAnchor editAs="absolute">
    <xdr:from>
      <xdr:col>10</xdr:col>
      <xdr:colOff>65120</xdr:colOff>
      <xdr:row>118</xdr:row>
      <xdr:rowOff>85725</xdr:rowOff>
    </xdr:from>
    <xdr:to>
      <xdr:col>12</xdr:col>
      <xdr:colOff>584440</xdr:colOff>
      <xdr:row>149</xdr:row>
      <xdr:rowOff>60414</xdr:rowOff>
    </xdr:to>
    <xdr:sp macro="" textlink="">
      <xdr:nvSpPr>
        <xdr:cNvPr id="16" name="TextBox 15">
          <a:extLst>
            <a:ext uri="{FF2B5EF4-FFF2-40B4-BE49-F238E27FC236}">
              <a16:creationId xmlns:a16="http://schemas.microsoft.com/office/drawing/2014/main" id="{E7E6DFBF-BCE1-4AF7-A644-8C02E564FA04}"/>
            </a:ext>
          </a:extLst>
        </xdr:cNvPr>
        <xdr:cNvSpPr txBox="1"/>
      </xdr:nvSpPr>
      <xdr:spPr>
        <a:xfrm rot="18885936">
          <a:off x="-129290" y="252261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10</xdr:col>
      <xdr:colOff>285749</xdr:colOff>
      <xdr:row>163</xdr:row>
      <xdr:rowOff>190499</xdr:rowOff>
    </xdr:from>
    <xdr:to>
      <xdr:col>12</xdr:col>
      <xdr:colOff>805069</xdr:colOff>
      <xdr:row>184</xdr:row>
      <xdr:rowOff>41363</xdr:rowOff>
    </xdr:to>
    <xdr:sp macro="" textlink="">
      <xdr:nvSpPr>
        <xdr:cNvPr id="17" name="TextBox 16">
          <a:extLst>
            <a:ext uri="{FF2B5EF4-FFF2-40B4-BE49-F238E27FC236}">
              <a16:creationId xmlns:a16="http://schemas.microsoft.com/office/drawing/2014/main" id="{9446D5CD-28E7-439E-9112-A80F61AC66EB}"/>
            </a:ext>
          </a:extLst>
        </xdr:cNvPr>
        <xdr:cNvSpPr txBox="1"/>
      </xdr:nvSpPr>
      <xdr:spPr>
        <a:xfrm rot="18885936">
          <a:off x="91339" y="36189384"/>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2305049</xdr:colOff>
      <xdr:row>0</xdr:row>
      <xdr:rowOff>0</xdr:rowOff>
    </xdr:from>
    <xdr:to>
      <xdr:col>4</xdr:col>
      <xdr:colOff>157369</xdr:colOff>
      <xdr:row>50</xdr:row>
      <xdr:rowOff>12789</xdr:rowOff>
    </xdr:to>
    <xdr:sp macro="" textlink="">
      <xdr:nvSpPr>
        <xdr:cNvPr id="2" name="TextBox 1">
          <a:extLst>
            <a:ext uri="{FF2B5EF4-FFF2-40B4-BE49-F238E27FC236}">
              <a16:creationId xmlns:a16="http://schemas.microsoft.com/office/drawing/2014/main" id="{1505BB69-C277-4F6B-896B-D00263D4A7D4}"/>
            </a:ext>
          </a:extLst>
        </xdr:cNvPr>
        <xdr:cNvSpPr txBox="1"/>
      </xdr:nvSpPr>
      <xdr:spPr>
        <a:xfrm rot="18885936">
          <a:off x="310414" y="36615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13</xdr:col>
      <xdr:colOff>209550</xdr:colOff>
      <xdr:row>0</xdr:row>
      <xdr:rowOff>0</xdr:rowOff>
    </xdr:from>
    <xdr:to>
      <xdr:col>13</xdr:col>
      <xdr:colOff>1319420</xdr:colOff>
      <xdr:row>50</xdr:row>
      <xdr:rowOff>12789</xdr:rowOff>
    </xdr:to>
    <xdr:sp macro="" textlink="">
      <xdr:nvSpPr>
        <xdr:cNvPr id="3" name="TextBox 2">
          <a:extLst>
            <a:ext uri="{FF2B5EF4-FFF2-40B4-BE49-F238E27FC236}">
              <a16:creationId xmlns:a16="http://schemas.microsoft.com/office/drawing/2014/main" id="{1FE33078-3FA6-4D21-9AAC-82552AF32B94}"/>
            </a:ext>
          </a:extLst>
        </xdr:cNvPr>
        <xdr:cNvSpPr txBox="1"/>
      </xdr:nvSpPr>
      <xdr:spPr>
        <a:xfrm rot="18885936">
          <a:off x="9254390" y="36615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238124</xdr:colOff>
      <xdr:row>0</xdr:row>
      <xdr:rowOff>0</xdr:rowOff>
    </xdr:from>
    <xdr:to>
      <xdr:col>6</xdr:col>
      <xdr:colOff>185944</xdr:colOff>
      <xdr:row>51</xdr:row>
      <xdr:rowOff>12789</xdr:rowOff>
    </xdr:to>
    <xdr:sp macro="" textlink="">
      <xdr:nvSpPr>
        <xdr:cNvPr id="2" name="TextBox 1">
          <a:extLst>
            <a:ext uri="{FF2B5EF4-FFF2-40B4-BE49-F238E27FC236}">
              <a16:creationId xmlns:a16="http://schemas.microsoft.com/office/drawing/2014/main" id="{01CC7598-0EF6-4F8F-9FC2-6F02D82D303F}"/>
            </a:ext>
          </a:extLst>
        </xdr:cNvPr>
        <xdr:cNvSpPr txBox="1"/>
      </xdr:nvSpPr>
      <xdr:spPr>
        <a:xfrm rot="18885936">
          <a:off x="1501039" y="366151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28</xdr:col>
      <xdr:colOff>285749</xdr:colOff>
      <xdr:row>6</xdr:row>
      <xdr:rowOff>79664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76200" y="38100"/>
          <a:ext cx="6877049" cy="1527464"/>
        </a:xfrm>
        <a:prstGeom prst="rect">
          <a:avLst/>
        </a:prstGeom>
      </xdr:spPr>
    </xdr:pic>
    <xdr:clientData/>
  </xdr:twoCellAnchor>
  <xdr:twoCellAnchor>
    <xdr:from>
      <xdr:col>14</xdr:col>
      <xdr:colOff>222249</xdr:colOff>
      <xdr:row>14</xdr:row>
      <xdr:rowOff>0</xdr:rowOff>
    </xdr:from>
    <xdr:to>
      <xdr:col>18</xdr:col>
      <xdr:colOff>74084</xdr:colOff>
      <xdr:row>38</xdr:row>
      <xdr:rowOff>31750</xdr:rowOff>
    </xdr:to>
    <xdr:sp macro="" textlink="">
      <xdr:nvSpPr>
        <xdr:cNvPr id="3" name="Right Triangle 2">
          <a:extLst>
            <a:ext uri="{FF2B5EF4-FFF2-40B4-BE49-F238E27FC236}">
              <a16:creationId xmlns:a16="http://schemas.microsoft.com/office/drawing/2014/main" id="{00000000-0008-0000-0500-000003000000}"/>
            </a:ext>
          </a:extLst>
        </xdr:cNvPr>
        <xdr:cNvSpPr/>
      </xdr:nvSpPr>
      <xdr:spPr>
        <a:xfrm flipV="1">
          <a:off x="3289299" y="3467100"/>
          <a:ext cx="728135" cy="6746875"/>
        </a:xfrm>
        <a:prstGeom prst="rtTriangle">
          <a:avLst/>
        </a:prstGeom>
        <a:solidFill>
          <a:srgbClr val="245B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editAs="absolute">
    <xdr:from>
      <xdr:col>13</xdr:col>
      <xdr:colOff>228601</xdr:colOff>
      <xdr:row>1</xdr:row>
      <xdr:rowOff>114300</xdr:rowOff>
    </xdr:from>
    <xdr:to>
      <xdr:col>18</xdr:col>
      <xdr:colOff>147846</xdr:colOff>
      <xdr:row>35</xdr:row>
      <xdr:rowOff>127089</xdr:rowOff>
    </xdr:to>
    <xdr:sp macro="" textlink="">
      <xdr:nvSpPr>
        <xdr:cNvPr id="4" name="TextBox 3">
          <a:extLst>
            <a:ext uri="{FF2B5EF4-FFF2-40B4-BE49-F238E27FC236}">
              <a16:creationId xmlns:a16="http://schemas.microsoft.com/office/drawing/2014/main" id="{9C7C13DF-C2EE-4619-A1A6-D698BA61F899}"/>
            </a:ext>
          </a:extLst>
        </xdr:cNvPr>
        <xdr:cNvSpPr txBox="1"/>
      </xdr:nvSpPr>
      <xdr:spPr>
        <a:xfrm rot="18885936">
          <a:off x="-337284" y="4023460"/>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7403/personal/desktop/ShareFile%20Working%20Docs/WG7%20HV%20Switchgear/Latest%20Versions/IOGP%20S-620D%20HVSG%20Data%20Sheets%20(Ver%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36050/AppData/Local/Microsoft/Windows/Temporary%20Internet%20Files/Content.IE5/L6V5G859/IOGP%20S-617D%20-%20EN%20Offshore%20Cranes%20Datasheet%20(Rev%200.3%20-%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amp; Preliminaries"/>
      <sheetName val="Guidance"/>
      <sheetName val="Cover"/>
      <sheetName val="Sheet 2"/>
      <sheetName val="Sheet 3"/>
      <sheetName val="Sheet 4"/>
      <sheetName val="Sheet 5"/>
      <sheetName val="Sheet 6"/>
      <sheetName val="Supplement"/>
      <sheetName val="Backcover"/>
    </sheetNames>
    <sheetDataSet>
      <sheetData sheetId="0">
        <row r="196">
          <cell r="A196" t="str">
            <v>S-620D Version 1.0</v>
          </cell>
        </row>
      </sheetData>
      <sheetData sheetId="1"/>
      <sheetData sheetId="2">
        <row r="14">
          <cell r="U14" t="str">
            <v>Insert Tag_No</v>
          </cell>
        </row>
        <row r="16">
          <cell r="U16" t="str">
            <v>Insert Service Description</v>
          </cell>
        </row>
        <row r="20">
          <cell r="U20" t="str">
            <v>Insert Project Document Number</v>
          </cell>
        </row>
        <row r="22">
          <cell r="U22" t="str">
            <v>Insert Project Document Revision</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Front"/>
      <sheetName val="Acknow."/>
      <sheetName val="Inscover"/>
      <sheetName val="Foreword"/>
      <sheetName val="Introduction"/>
      <sheetName val="Guidance"/>
      <sheetName val="Cover"/>
      <sheetName val="Full Datasheet"/>
      <sheetName val="Dimensions"/>
      <sheetName val="Sheet 2"/>
      <sheetName val="Sheet 3"/>
      <sheetName val="Sheet 4"/>
      <sheetName val="Sheet 5"/>
      <sheetName val="Sheet7 - Supplementary Reqmnts"/>
      <sheetName val="Backover"/>
    </sheetNames>
    <sheetDataSet>
      <sheetData sheetId="0"/>
      <sheetData sheetId="1"/>
      <sheetData sheetId="2"/>
      <sheetData sheetId="3"/>
      <sheetData sheetId="4"/>
      <sheetData sheetId="5"/>
      <sheetData sheetId="6"/>
      <sheetData sheetId="7">
        <row r="9">
          <cell r="S9" t="str">
            <v>Insert Project Title</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270E-E0C1-4858-BD3C-F47912085B32}">
  <sheetPr codeName="Sheet1">
    <tabColor rgb="FFFF0000"/>
  </sheetPr>
  <dimension ref="B4:D27"/>
  <sheetViews>
    <sheetView showGridLines="0" view="pageLayout" zoomScaleNormal="100" workbookViewId="0">
      <selection activeCell="D9" sqref="D9"/>
    </sheetView>
  </sheetViews>
  <sheetFormatPr defaultColWidth="9.140625" defaultRowHeight="12.75" x14ac:dyDescent="0.2"/>
  <cols>
    <col min="1" max="1" width="1.5703125" style="28" customWidth="1"/>
    <col min="2" max="2" width="35.5703125" style="28" customWidth="1"/>
    <col min="3" max="3" width="47.7109375" style="28" customWidth="1"/>
    <col min="4" max="4" width="13" style="52" customWidth="1"/>
    <col min="5" max="16384" width="9.140625" style="28"/>
  </cols>
  <sheetData>
    <row r="4" spans="2:4" ht="18" x14ac:dyDescent="0.25">
      <c r="B4" s="46" t="s">
        <v>0</v>
      </c>
      <c r="C4" s="47" t="s">
        <v>1</v>
      </c>
      <c r="D4" s="48"/>
    </row>
    <row r="5" spans="2:4" ht="18" x14ac:dyDescent="0.25">
      <c r="B5" s="49"/>
      <c r="C5" s="50"/>
      <c r="D5" s="48"/>
    </row>
    <row r="6" spans="2:4" ht="18" x14ac:dyDescent="0.25">
      <c r="B6" s="51" t="s">
        <v>2</v>
      </c>
      <c r="C6" s="54" t="s">
        <v>3</v>
      </c>
    </row>
    <row r="7" spans="2:4" ht="18" x14ac:dyDescent="0.25">
      <c r="B7" s="51" t="s">
        <v>4</v>
      </c>
      <c r="C7" s="54" t="s">
        <v>5</v>
      </c>
    </row>
    <row r="8" spans="2:4" ht="18" x14ac:dyDescent="0.25">
      <c r="B8" s="51" t="s">
        <v>6</v>
      </c>
      <c r="C8" s="54" t="s">
        <v>7</v>
      </c>
    </row>
    <row r="9" spans="2:4" ht="18" x14ac:dyDescent="0.25">
      <c r="B9" s="51" t="s">
        <v>8</v>
      </c>
      <c r="C9" s="54">
        <v>0.1</v>
      </c>
      <c r="D9" s="53"/>
    </row>
    <row r="10" spans="2:4" ht="18" x14ac:dyDescent="0.25">
      <c r="B10" s="51" t="s">
        <v>9</v>
      </c>
      <c r="C10" s="54" t="s">
        <v>91</v>
      </c>
    </row>
    <row r="11" spans="2:4" ht="18" x14ac:dyDescent="0.25">
      <c r="B11" s="51" t="s">
        <v>10</v>
      </c>
      <c r="C11" s="54">
        <v>2019</v>
      </c>
    </row>
    <row r="12" spans="2:4" ht="18" x14ac:dyDescent="0.25">
      <c r="B12" s="51" t="s">
        <v>11</v>
      </c>
      <c r="C12" s="54" t="s">
        <v>95</v>
      </c>
    </row>
    <row r="13" spans="2:4" ht="18" x14ac:dyDescent="0.25">
      <c r="B13" s="51" t="s">
        <v>12</v>
      </c>
      <c r="C13" s="54" t="s">
        <v>90</v>
      </c>
    </row>
    <row r="14" spans="2:4" ht="18" x14ac:dyDescent="0.25">
      <c r="B14" s="51" t="s">
        <v>13</v>
      </c>
      <c r="C14" s="54">
        <v>0.1</v>
      </c>
    </row>
    <row r="15" spans="2:4" ht="18" x14ac:dyDescent="0.25">
      <c r="B15" s="51" t="s">
        <v>14</v>
      </c>
      <c r="C15" s="54" t="s">
        <v>89</v>
      </c>
    </row>
    <row r="16" spans="2:4" ht="18" x14ac:dyDescent="0.25">
      <c r="B16" s="51" t="s">
        <v>15</v>
      </c>
      <c r="C16" s="54" t="s">
        <v>92</v>
      </c>
    </row>
    <row r="17" spans="2:3" ht="18" x14ac:dyDescent="0.25">
      <c r="B17" s="51" t="s">
        <v>16</v>
      </c>
      <c r="C17" s="54" t="s">
        <v>94</v>
      </c>
    </row>
    <row r="18" spans="2:3" ht="18" x14ac:dyDescent="0.25">
      <c r="B18" s="51" t="s">
        <v>17</v>
      </c>
      <c r="C18" s="54" t="s">
        <v>93</v>
      </c>
    </row>
    <row r="19" spans="2:3" ht="18" x14ac:dyDescent="0.25">
      <c r="B19" s="51" t="s">
        <v>18</v>
      </c>
      <c r="C19" s="54" t="s">
        <v>87</v>
      </c>
    </row>
    <row r="20" spans="2:3" ht="18" x14ac:dyDescent="0.25">
      <c r="B20" s="51" t="s">
        <v>19</v>
      </c>
      <c r="C20" s="54" t="s">
        <v>88</v>
      </c>
    </row>
    <row r="21" spans="2:3" ht="18" x14ac:dyDescent="0.25">
      <c r="B21" s="55"/>
    </row>
    <row r="22" spans="2:3" ht="18" x14ac:dyDescent="0.25">
      <c r="B22" s="55"/>
    </row>
    <row r="23" spans="2:3" ht="18" x14ac:dyDescent="0.25">
      <c r="B23" s="55"/>
    </row>
    <row r="25" spans="2:3" x14ac:dyDescent="0.2">
      <c r="B25" s="56"/>
      <c r="C25" s="57"/>
    </row>
    <row r="26" spans="2:3" x14ac:dyDescent="0.2">
      <c r="B26" s="58"/>
    </row>
    <row r="27" spans="2:3" x14ac:dyDescent="0.2">
      <c r="B27" s="59"/>
    </row>
  </sheetData>
  <pageMargins left="0.4724409448818898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tabColor rgb="FFFF0000"/>
    <pageSetUpPr fitToPage="1"/>
  </sheetPr>
  <dimension ref="A1:AM57"/>
  <sheetViews>
    <sheetView showGridLines="0" tabSelected="1" view="pageLayout" zoomScale="85" zoomScaleNormal="100" zoomScalePageLayoutView="85" workbookViewId="0">
      <selection activeCell="A2" sqref="A2"/>
    </sheetView>
  </sheetViews>
  <sheetFormatPr defaultRowHeight="12.75" x14ac:dyDescent="0.2"/>
  <cols>
    <col min="1" max="1" width="2.7109375" style="32" customWidth="1"/>
    <col min="2" max="5" width="2.42578125" style="32" customWidth="1"/>
    <col min="6" max="8" width="3" style="32" customWidth="1"/>
    <col min="9" max="37" width="2.42578125" style="32" customWidth="1"/>
    <col min="38" max="39" width="2.7109375" style="32" customWidth="1"/>
    <col min="40" max="16384" width="9.140625" style="32"/>
  </cols>
  <sheetData>
    <row r="1" spans="1:39" ht="70.5" customHeight="1" x14ac:dyDescent="0.2">
      <c r="A1" s="125" t="str">
        <f>CONCATENATE("S-707D Data Sheet",CHAR(10),"for ",Suppl_Descr)</f>
        <v>S-707D Data Sheet
for Actuators for On-off Valves</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row>
    <row r="2" spans="1:39" ht="13.7" customHeight="1" x14ac:dyDescent="0.2">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row>
    <row r="3" spans="1:39" ht="13.7" customHeight="1" x14ac:dyDescent="0.2">
      <c r="A3" s="129" t="s">
        <v>54</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row>
    <row r="4" spans="1:39" ht="13.7" customHeight="1" x14ac:dyDescent="0.2">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1"/>
    </row>
    <row r="5" spans="1:39" ht="13.7" customHeight="1" x14ac:dyDescent="0.2">
      <c r="A5" s="122" t="s">
        <v>55</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row>
    <row r="6" spans="1:39" ht="13.7" customHeight="1" x14ac:dyDescent="0.2">
      <c r="A6" s="130" t="s">
        <v>520</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39" ht="13.7" customHeight="1" x14ac:dyDescent="0.2">
      <c r="A7" s="63"/>
      <c r="B7" s="63"/>
      <c r="C7" s="62"/>
      <c r="D7" s="62"/>
      <c r="E7" s="62"/>
      <c r="F7" s="62"/>
      <c r="G7" s="62"/>
      <c r="H7" s="62"/>
      <c r="I7" s="62"/>
      <c r="J7" s="62"/>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1"/>
    </row>
    <row r="8" spans="1:39" ht="19.5" customHeight="1" x14ac:dyDescent="0.2">
      <c r="A8" s="122" t="s">
        <v>56</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row>
    <row r="9" spans="1:39" ht="13.7" customHeight="1" x14ac:dyDescent="0.2">
      <c r="A9" s="63"/>
      <c r="B9" s="62"/>
      <c r="C9" s="62"/>
      <c r="D9" s="62"/>
      <c r="E9" s="62"/>
      <c r="F9" s="62"/>
      <c r="G9" s="62"/>
      <c r="H9" s="62"/>
      <c r="I9" s="62"/>
      <c r="J9" s="62"/>
      <c r="K9" s="62"/>
      <c r="L9" s="62"/>
      <c r="M9" s="62"/>
      <c r="N9" s="62"/>
      <c r="O9" s="62"/>
      <c r="P9" s="62"/>
      <c r="Q9" s="62"/>
      <c r="R9" s="62"/>
      <c r="S9" s="74"/>
      <c r="T9" s="62"/>
      <c r="U9" s="62"/>
      <c r="V9" s="62"/>
      <c r="W9" s="62"/>
      <c r="X9" s="62"/>
      <c r="Y9" s="62"/>
      <c r="Z9" s="62"/>
      <c r="AA9" s="62"/>
      <c r="AB9" s="62"/>
      <c r="AC9" s="62"/>
      <c r="AD9" s="62"/>
      <c r="AE9" s="63"/>
      <c r="AF9" s="63"/>
      <c r="AG9" s="63"/>
      <c r="AH9" s="63"/>
      <c r="AI9" s="63"/>
      <c r="AJ9" s="63"/>
      <c r="AK9" s="63"/>
      <c r="AL9" s="63"/>
      <c r="AM9" s="61"/>
    </row>
    <row r="10" spans="1:39" ht="13.7" customHeight="1" x14ac:dyDescent="0.2">
      <c r="A10" s="122" t="s">
        <v>57</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row>
    <row r="11" spans="1:39" ht="13.7" customHeight="1" x14ac:dyDescent="0.2">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1"/>
    </row>
    <row r="12" spans="1:39" ht="13.7" customHeight="1" x14ac:dyDescent="0.2">
      <c r="A12" s="122" t="s">
        <v>58</v>
      </c>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row>
    <row r="13" spans="1:39" ht="13.7" customHeight="1" x14ac:dyDescent="0.2">
      <c r="A13" s="63"/>
      <c r="B13" s="63"/>
      <c r="C13" s="63"/>
      <c r="D13" s="63"/>
      <c r="E13" s="63"/>
      <c r="F13" s="62"/>
      <c r="G13" s="62"/>
      <c r="H13" s="62"/>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1"/>
    </row>
    <row r="14" spans="1:39" ht="40.5" customHeight="1" x14ac:dyDescent="0.2">
      <c r="A14" s="122" t="s">
        <v>59</v>
      </c>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row>
    <row r="15" spans="1:39" ht="13.7" customHeight="1" x14ac:dyDescent="0.2">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2"/>
      <c r="AG15" s="62"/>
      <c r="AH15" s="62"/>
      <c r="AI15" s="62"/>
      <c r="AJ15" s="62"/>
      <c r="AK15" s="62"/>
      <c r="AL15" s="63"/>
      <c r="AM15" s="61"/>
    </row>
    <row r="16" spans="1:39" ht="57.75" customHeight="1" x14ac:dyDescent="0.2">
      <c r="A16" s="122" t="s">
        <v>60</v>
      </c>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row>
    <row r="17" spans="1:39" ht="13.7" customHeight="1" x14ac:dyDescent="0.2">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3"/>
      <c r="AM17" s="61"/>
    </row>
    <row r="18" spans="1:39" ht="29.25" customHeight="1" x14ac:dyDescent="0.2">
      <c r="A18" s="127" t="s">
        <v>61</v>
      </c>
      <c r="B18" s="127"/>
      <c r="C18" s="127"/>
      <c r="D18" s="127"/>
      <c r="E18" s="63"/>
      <c r="F18" s="128" t="s">
        <v>62</v>
      </c>
      <c r="G18" s="128"/>
      <c r="H18" s="128"/>
      <c r="I18" s="63"/>
      <c r="J18" s="122" t="s">
        <v>63</v>
      </c>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row>
    <row r="19" spans="1:39" ht="22.5" customHeight="1" x14ac:dyDescent="0.2">
      <c r="A19" s="63"/>
      <c r="B19" s="63"/>
      <c r="C19" s="63"/>
      <c r="D19" s="63"/>
      <c r="E19" s="63"/>
      <c r="F19" s="128" t="s">
        <v>64</v>
      </c>
      <c r="G19" s="128"/>
      <c r="H19" s="128"/>
      <c r="I19" s="63"/>
      <c r="J19" s="122" t="s">
        <v>65</v>
      </c>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row>
    <row r="20" spans="1:39" ht="28.5" customHeight="1" x14ac:dyDescent="0.2">
      <c r="A20" s="63"/>
      <c r="B20" s="63"/>
      <c r="C20" s="63"/>
      <c r="D20" s="63"/>
      <c r="E20" s="63"/>
      <c r="F20" s="126" t="s">
        <v>62</v>
      </c>
      <c r="G20" s="126"/>
      <c r="H20" s="126"/>
      <c r="I20" s="63"/>
      <c r="J20" s="122" t="s">
        <v>66</v>
      </c>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row>
    <row r="21" spans="1:39" ht="22.5" customHeight="1" x14ac:dyDescent="0.2">
      <c r="A21" s="62"/>
      <c r="B21" s="63"/>
      <c r="C21" s="63"/>
      <c r="D21" s="63"/>
      <c r="E21" s="63"/>
      <c r="F21" s="126" t="s">
        <v>64</v>
      </c>
      <c r="G21" s="126"/>
      <c r="H21" s="126"/>
      <c r="I21" s="60"/>
      <c r="J21" s="122" t="s">
        <v>67</v>
      </c>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row>
    <row r="22" spans="1:39" ht="30.75" customHeight="1" x14ac:dyDescent="0.2">
      <c r="A22" s="63"/>
      <c r="B22" s="63"/>
      <c r="C22" s="63"/>
      <c r="D22" s="63"/>
      <c r="E22" s="63"/>
      <c r="F22" s="123" t="s">
        <v>62</v>
      </c>
      <c r="G22" s="123"/>
      <c r="H22" s="123"/>
      <c r="I22" s="63"/>
      <c r="J22" s="122" t="s">
        <v>68</v>
      </c>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row>
    <row r="23" spans="1:39" ht="22.5" customHeight="1" x14ac:dyDescent="0.2">
      <c r="A23" s="63"/>
      <c r="B23" s="63"/>
      <c r="C23" s="63"/>
      <c r="D23" s="63"/>
      <c r="E23" s="63"/>
      <c r="F23" s="123" t="s">
        <v>69</v>
      </c>
      <c r="G23" s="123"/>
      <c r="H23" s="123"/>
      <c r="I23" s="63"/>
      <c r="J23" s="122" t="s">
        <v>70</v>
      </c>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row>
    <row r="24" spans="1:39" ht="22.5" customHeight="1" x14ac:dyDescent="0.2">
      <c r="A24" s="63"/>
      <c r="B24" s="63"/>
      <c r="C24" s="63"/>
      <c r="D24" s="63"/>
      <c r="E24" s="63"/>
      <c r="F24" s="124" t="s">
        <v>62</v>
      </c>
      <c r="G24" s="124"/>
      <c r="H24" s="124"/>
      <c r="I24" s="63"/>
      <c r="J24" s="122" t="s">
        <v>71</v>
      </c>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row>
    <row r="25" spans="1:39" ht="13.7"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9" ht="13.7"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row>
    <row r="27" spans="1:39" ht="13.7"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row>
    <row r="28" spans="1:39" ht="13.7"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row>
    <row r="29" spans="1:39" ht="13.7"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row>
    <row r="30" spans="1:39" ht="13.7"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row>
    <row r="31" spans="1:39" ht="13.7"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row>
    <row r="32" spans="1:39" ht="13.7"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row>
    <row r="33" spans="1:38" ht="13.7"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row>
    <row r="34" spans="1:38" ht="13.7"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row>
    <row r="35" spans="1:38" ht="13.7" customHeight="1" x14ac:dyDescent="0.2">
      <c r="A35" s="33"/>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row>
    <row r="36" spans="1:38" ht="13.7" customHeight="1" x14ac:dyDescent="0.2">
      <c r="A36" s="33"/>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row>
    <row r="37" spans="1:38" ht="13.7"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row>
    <row r="38" spans="1:38" ht="13.7"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row>
    <row r="39" spans="1:38" ht="13.7"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row>
    <row r="40" spans="1:38" ht="13.7"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row>
    <row r="41" spans="1:38" ht="13.7"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row>
    <row r="42" spans="1:38" ht="13.7"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row>
    <row r="43" spans="1:38" ht="13.7"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row>
    <row r="44" spans="1:38" ht="13.7"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row>
    <row r="45" spans="1:38" ht="13.7"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ht="13.7"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row>
    <row r="47" spans="1:38" ht="13.7"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row>
    <row r="48" spans="1:38" ht="13.7"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row>
    <row r="49" spans="1:38" ht="13.7"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row>
    <row r="50" spans="1:38" ht="13.7"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row>
    <row r="51" spans="1:38" ht="13.7"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row>
    <row r="52" spans="1:38" ht="13.7"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row>
    <row r="53" spans="1:38" ht="13.7"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row>
    <row r="54" spans="1:38" ht="13.7"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row>
    <row r="55" spans="1:38" ht="13.7"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row>
    <row r="56" spans="1:38" ht="13.7"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row>
    <row r="57" spans="1:38" ht="13.7" customHeight="1" x14ac:dyDescent="0.2">
      <c r="A57" s="121" t="str">
        <f>CONCATENATE("IOGP",Spec_No," Version ",DS_Revision)</f>
        <v>IOGPS-707D Version 0.1</v>
      </c>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row>
  </sheetData>
  <mergeCells count="25">
    <mergeCell ref="A1:AM1"/>
    <mergeCell ref="F20:H20"/>
    <mergeCell ref="F21:H21"/>
    <mergeCell ref="J20:AM20"/>
    <mergeCell ref="A12:AM12"/>
    <mergeCell ref="A14:AM14"/>
    <mergeCell ref="A16:AM16"/>
    <mergeCell ref="A18:D18"/>
    <mergeCell ref="F18:H18"/>
    <mergeCell ref="F19:H19"/>
    <mergeCell ref="A3:AM3"/>
    <mergeCell ref="A5:AM5"/>
    <mergeCell ref="A8:AM8"/>
    <mergeCell ref="A10:AM10"/>
    <mergeCell ref="A6:AM6"/>
    <mergeCell ref="J18:AM18"/>
    <mergeCell ref="A57:AL57"/>
    <mergeCell ref="J22:AM22"/>
    <mergeCell ref="J23:AM23"/>
    <mergeCell ref="J24:AM24"/>
    <mergeCell ref="J19:AM19"/>
    <mergeCell ref="J21:AM21"/>
    <mergeCell ref="F22:H22"/>
    <mergeCell ref="F23:H23"/>
    <mergeCell ref="F24:H24"/>
  </mergeCells>
  <printOptions horizontalCentered="1" verticalCentered="1"/>
  <pageMargins left="0.98425196850393704" right="0.39370078740157483" top="0.51181102362204722" bottom="0.39370078740157483" header="0.31496062992125984" footer="0.31496062992125984"/>
  <pageSetup paperSize="9" scale="79" orientation="portrait"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2:U199"/>
  <sheetViews>
    <sheetView showGridLines="0" view="pageBreakPreview" zoomScaleNormal="100" zoomScaleSheetLayoutView="100" workbookViewId="0"/>
  </sheetViews>
  <sheetFormatPr defaultColWidth="8.28515625" defaultRowHeight="12.75" x14ac:dyDescent="0.2"/>
  <cols>
    <col min="1" max="1" width="7" style="28" customWidth="1"/>
    <col min="2" max="11" width="5" style="28" customWidth="1"/>
    <col min="12" max="12" width="3.85546875" style="28" customWidth="1"/>
    <col min="13" max="13" width="15.7109375" style="28" customWidth="1"/>
    <col min="14" max="14" width="5" style="28" customWidth="1"/>
    <col min="15" max="15" width="11.5703125" style="28" bestFit="1" customWidth="1"/>
    <col min="16" max="16" width="1.42578125" style="28" customWidth="1"/>
    <col min="17" max="17" width="10.140625" style="28" customWidth="1"/>
    <col min="18" max="18" width="3" style="28" customWidth="1"/>
    <col min="19" max="21" width="5" style="28" customWidth="1"/>
    <col min="22" max="22" width="7.140625" style="28" customWidth="1"/>
    <col min="23" max="25" width="5" style="28" customWidth="1"/>
    <col min="26" max="16384" width="8.28515625" style="28"/>
  </cols>
  <sheetData>
    <row r="2" spans="1:21" ht="13.5" customHeight="1" x14ac:dyDescent="0.2">
      <c r="T2" s="2"/>
      <c r="U2" s="2"/>
    </row>
    <row r="3" spans="1:21" ht="12.75" customHeight="1" x14ac:dyDescent="0.2">
      <c r="N3" s="132" t="s">
        <v>20</v>
      </c>
      <c r="O3" s="132"/>
      <c r="P3" s="133"/>
      <c r="Q3" s="136" t="str">
        <f>'Add Data'!C10</f>
        <v>September</v>
      </c>
      <c r="R3" s="136"/>
      <c r="S3" s="2"/>
      <c r="T3" s="2"/>
      <c r="U3" s="2"/>
    </row>
    <row r="4" spans="1:21" ht="21.75" x14ac:dyDescent="0.3">
      <c r="N4" s="134" t="str">
        <f>Spec_No</f>
        <v>S-707D</v>
      </c>
      <c r="O4" s="134"/>
      <c r="P4" s="133"/>
      <c r="Q4" s="137">
        <f>Issue_Year</f>
        <v>2019</v>
      </c>
      <c r="R4" s="137"/>
    </row>
    <row r="16" spans="1:21" ht="121.5" customHeight="1" x14ac:dyDescent="0.2">
      <c r="A16" s="135" t="str">
        <f>CONCATENATE("Data Sheet",CHAR(10),"for ",Suppl_Descr)</f>
        <v>Data Sheet
for Actuators for On-off Valves</v>
      </c>
      <c r="B16" s="135"/>
      <c r="C16" s="135"/>
      <c r="D16" s="135"/>
      <c r="E16" s="135"/>
      <c r="F16" s="135"/>
      <c r="G16" s="135"/>
      <c r="H16" s="135"/>
      <c r="I16" s="135"/>
      <c r="J16" s="135"/>
      <c r="K16" s="135"/>
      <c r="L16" s="135"/>
      <c r="M16" s="135"/>
      <c r="N16" s="135"/>
      <c r="O16" s="135"/>
      <c r="P16" s="135"/>
      <c r="Q16" s="135"/>
      <c r="R16" s="135"/>
    </row>
    <row r="17" spans="1:18" ht="19.5" customHeight="1" x14ac:dyDescent="0.2"/>
    <row r="18" spans="1:18" ht="19.5" customHeight="1" x14ac:dyDescent="0.2">
      <c r="A18" s="131"/>
      <c r="B18" s="131"/>
      <c r="C18" s="131"/>
      <c r="D18" s="131"/>
      <c r="E18" s="131"/>
      <c r="F18" s="131"/>
      <c r="G18" s="131"/>
      <c r="H18" s="131"/>
      <c r="I18" s="131"/>
      <c r="J18" s="131"/>
      <c r="K18" s="131"/>
      <c r="L18" s="131"/>
      <c r="M18" s="131"/>
      <c r="N18" s="131"/>
      <c r="O18" s="131"/>
      <c r="P18" s="131"/>
      <c r="Q18" s="131"/>
      <c r="R18" s="131"/>
    </row>
    <row r="19" spans="1:18" ht="37.35" customHeight="1" x14ac:dyDescent="0.2">
      <c r="A19" s="35"/>
      <c r="B19" s="35"/>
      <c r="C19" s="35"/>
      <c r="D19" s="35"/>
      <c r="E19" s="35"/>
      <c r="F19" s="35"/>
      <c r="G19" s="35"/>
      <c r="H19" s="35"/>
      <c r="I19" s="35"/>
      <c r="J19" s="35"/>
      <c r="K19" s="35"/>
      <c r="L19" s="35"/>
      <c r="M19" s="35"/>
      <c r="N19" s="35"/>
      <c r="O19" s="35"/>
      <c r="P19" s="35"/>
      <c r="Q19" s="35"/>
      <c r="R19" s="35"/>
    </row>
    <row r="36" ht="9.75" customHeight="1" x14ac:dyDescent="0.2"/>
    <row r="57" spans="2:17" ht="12.75" customHeight="1" x14ac:dyDescent="0.2"/>
    <row r="58" spans="2:17" ht="12.75" customHeight="1" x14ac:dyDescent="0.2"/>
    <row r="59" spans="2:17" ht="16.7" customHeight="1" x14ac:dyDescent="0.2">
      <c r="B59" s="36" t="s">
        <v>21</v>
      </c>
    </row>
    <row r="60" spans="2:17" ht="18.600000000000001" customHeight="1" x14ac:dyDescent="0.2">
      <c r="B60" s="13" t="s">
        <v>22</v>
      </c>
      <c r="C60" s="16"/>
      <c r="D60" s="16"/>
      <c r="F60" s="13" t="s">
        <v>23</v>
      </c>
      <c r="G60" s="16"/>
      <c r="H60" s="16"/>
      <c r="I60" s="16"/>
      <c r="K60" s="13" t="s">
        <v>24</v>
      </c>
      <c r="L60" s="16"/>
      <c r="M60" s="16"/>
      <c r="N60" s="16"/>
      <c r="O60" s="16"/>
      <c r="P60" s="16"/>
      <c r="Q60" s="16"/>
    </row>
    <row r="61" spans="2:17" ht="24.6" customHeight="1" x14ac:dyDescent="0.2">
      <c r="B61" s="37">
        <f>DS_Revision</f>
        <v>0.1</v>
      </c>
      <c r="C61" s="12"/>
      <c r="D61" s="12"/>
      <c r="F61" s="14" t="str">
        <f>CONCATENATE(Issue_Month," ",Issue_Year)</f>
        <v>September 2019</v>
      </c>
      <c r="G61" s="16"/>
      <c r="H61" s="16"/>
      <c r="I61" s="16"/>
      <c r="K61" s="13" t="s">
        <v>95</v>
      </c>
      <c r="L61" s="16"/>
      <c r="M61" s="12"/>
      <c r="N61" s="12"/>
      <c r="O61" s="12"/>
      <c r="P61" s="12"/>
      <c r="Q61" s="12"/>
    </row>
    <row r="62" spans="2:17" ht="12.75" customHeight="1" x14ac:dyDescent="0.2"/>
    <row r="63" spans="2:17" ht="12.75" customHeight="1" x14ac:dyDescent="0.2"/>
    <row r="64" spans="2:17" ht="12.75" customHeight="1" x14ac:dyDescent="0.2"/>
    <row r="65" spans="2:2" ht="12.75" customHeight="1" x14ac:dyDescent="0.2"/>
    <row r="66" spans="2:2" ht="12.75" customHeight="1" x14ac:dyDescent="0.2"/>
    <row r="67" spans="2:2" ht="12.75" customHeight="1" x14ac:dyDescent="0.2"/>
    <row r="68" spans="2:2" ht="12.75" customHeight="1" x14ac:dyDescent="0.2"/>
    <row r="69" spans="2:2" ht="12.75" customHeight="1" x14ac:dyDescent="0.2"/>
    <row r="70" spans="2:2" ht="12.75" customHeight="1" x14ac:dyDescent="0.2"/>
    <row r="71" spans="2:2" ht="12.75" customHeight="1" x14ac:dyDescent="0.2"/>
    <row r="72" spans="2:2" ht="12.75" customHeight="1" x14ac:dyDescent="0.2"/>
    <row r="73" spans="2:2" ht="12.75" customHeight="1" x14ac:dyDescent="0.2"/>
    <row r="74" spans="2:2" ht="12.75" customHeight="1" x14ac:dyDescent="0.2"/>
    <row r="75" spans="2:2" ht="12.75" customHeight="1" x14ac:dyDescent="0.2"/>
    <row r="76" spans="2:2" ht="12.75" customHeight="1" x14ac:dyDescent="0.2"/>
    <row r="77" spans="2:2" ht="19.5" customHeight="1" x14ac:dyDescent="0.2">
      <c r="B77" s="17" t="s">
        <v>25</v>
      </c>
    </row>
    <row r="78" spans="2:2" ht="12.75" customHeight="1" x14ac:dyDescent="0.2">
      <c r="B78" s="9"/>
    </row>
    <row r="79" spans="2:2" ht="15" customHeight="1" x14ac:dyDescent="0.2">
      <c r="B79" s="8" t="s">
        <v>26</v>
      </c>
    </row>
    <row r="80" spans="2:2" ht="15" customHeight="1" x14ac:dyDescent="0.2">
      <c r="B80" s="8" t="s">
        <v>27</v>
      </c>
    </row>
    <row r="81" spans="2:6" ht="15" customHeight="1" x14ac:dyDescent="0.2">
      <c r="B81" s="8" t="s">
        <v>28</v>
      </c>
    </row>
    <row r="82" spans="2:6" ht="12.75" customHeight="1" x14ac:dyDescent="0.2">
      <c r="B82" s="5"/>
      <c r="F82" s="18"/>
    </row>
    <row r="83" spans="2:6" ht="12.75" customHeight="1" x14ac:dyDescent="0.2">
      <c r="B83" s="5"/>
      <c r="F83" s="18"/>
    </row>
    <row r="84" spans="2:6" ht="12.75" customHeight="1" x14ac:dyDescent="0.2">
      <c r="B84" s="5"/>
      <c r="F84" s="18"/>
    </row>
    <row r="85" spans="2:6" ht="12.75" customHeight="1" x14ac:dyDescent="0.2">
      <c r="B85" s="5"/>
      <c r="F85" s="18"/>
    </row>
    <row r="86" spans="2:6" ht="12.75" customHeight="1" x14ac:dyDescent="0.2">
      <c r="B86" s="5"/>
      <c r="F86" s="18"/>
    </row>
    <row r="87" spans="2:6" ht="12.75" customHeight="1" x14ac:dyDescent="0.2">
      <c r="B87" s="5"/>
      <c r="F87" s="18"/>
    </row>
    <row r="88" spans="2:6" ht="12.75" customHeight="1" x14ac:dyDescent="0.2">
      <c r="B88" s="5"/>
      <c r="F88" s="18"/>
    </row>
    <row r="89" spans="2:6" ht="12.75" customHeight="1" x14ac:dyDescent="0.2">
      <c r="B89" s="5"/>
      <c r="F89" s="18"/>
    </row>
    <row r="90" spans="2:6" ht="12.75" customHeight="1" x14ac:dyDescent="0.2">
      <c r="B90" s="5"/>
      <c r="F90" s="18"/>
    </row>
    <row r="91" spans="2:6" ht="12.75" customHeight="1" x14ac:dyDescent="0.2">
      <c r="B91" s="5"/>
      <c r="F91" s="18"/>
    </row>
    <row r="92" spans="2:6" ht="12.75" customHeight="1" x14ac:dyDescent="0.2">
      <c r="B92" s="5"/>
      <c r="F92" s="18"/>
    </row>
    <row r="93" spans="2:6" ht="12.75" customHeight="1" x14ac:dyDescent="0.2">
      <c r="B93" s="5"/>
      <c r="F93" s="18"/>
    </row>
    <row r="94" spans="2:6" ht="12.75" customHeight="1" x14ac:dyDescent="0.2">
      <c r="B94" s="5"/>
      <c r="F94" s="18"/>
    </row>
    <row r="95" spans="2:6" ht="12.75" customHeight="1" x14ac:dyDescent="0.2">
      <c r="B95" s="5"/>
      <c r="F95" s="18"/>
    </row>
    <row r="96" spans="2:6" ht="12.75" customHeight="1" x14ac:dyDescent="0.2">
      <c r="B96" s="5"/>
      <c r="F96" s="18"/>
    </row>
    <row r="97" spans="2:2" ht="12.75" customHeight="1" x14ac:dyDescent="0.2">
      <c r="B97" s="5"/>
    </row>
    <row r="98" spans="2:2" ht="12.75" customHeight="1" x14ac:dyDescent="0.2">
      <c r="B98" s="7" t="s">
        <v>29</v>
      </c>
    </row>
    <row r="99" spans="2:2" ht="12.75" customHeight="1" x14ac:dyDescent="0.2">
      <c r="B99" s="6" t="s">
        <v>30</v>
      </c>
    </row>
    <row r="100" spans="2:2" ht="12.75" customHeight="1" x14ac:dyDescent="0.2">
      <c r="B100" s="6" t="s">
        <v>31</v>
      </c>
    </row>
    <row r="101" spans="2:2" ht="12.75" customHeight="1" x14ac:dyDescent="0.2">
      <c r="B101" s="6" t="s">
        <v>32</v>
      </c>
    </row>
    <row r="102" spans="2:2" ht="12.75" customHeight="1" x14ac:dyDescent="0.2">
      <c r="B102" s="6" t="s">
        <v>33</v>
      </c>
    </row>
    <row r="103" spans="2:2" ht="12.75" customHeight="1" x14ac:dyDescent="0.2">
      <c r="B103" s="6" t="s">
        <v>34</v>
      </c>
    </row>
    <row r="104" spans="2:2" ht="12.75" customHeight="1" x14ac:dyDescent="0.2">
      <c r="B104" s="6" t="s">
        <v>35</v>
      </c>
    </row>
    <row r="105" spans="2:2" ht="12.75" customHeight="1" x14ac:dyDescent="0.2">
      <c r="B105" s="6" t="s">
        <v>36</v>
      </c>
    </row>
    <row r="106" spans="2:2" ht="12.75" customHeight="1" x14ac:dyDescent="0.2">
      <c r="B106" s="6" t="s">
        <v>37</v>
      </c>
    </row>
    <row r="107" spans="2:2" ht="12.75" customHeight="1" x14ac:dyDescent="0.2">
      <c r="B107" s="6" t="s">
        <v>38</v>
      </c>
    </row>
    <row r="108" spans="2:2" ht="12.75" customHeight="1" x14ac:dyDescent="0.2">
      <c r="B108" s="6" t="s">
        <v>39</v>
      </c>
    </row>
    <row r="109" spans="2:2" ht="12.75" customHeight="1" x14ac:dyDescent="0.2">
      <c r="B109" s="6"/>
    </row>
    <row r="110" spans="2:2" ht="12.75" customHeight="1" x14ac:dyDescent="0.2">
      <c r="B110" s="7" t="s">
        <v>40</v>
      </c>
    </row>
    <row r="111" spans="2:2" ht="12.75" customHeight="1" x14ac:dyDescent="0.2">
      <c r="B111" s="6" t="s">
        <v>41</v>
      </c>
    </row>
    <row r="112" spans="2:2" ht="12.75" customHeight="1" x14ac:dyDescent="0.2">
      <c r="B112" s="6" t="s">
        <v>42</v>
      </c>
    </row>
    <row r="113" spans="1:18" ht="12.75" customHeight="1" x14ac:dyDescent="0.2">
      <c r="B113" s="6" t="s">
        <v>43</v>
      </c>
    </row>
    <row r="114" spans="1:18" ht="12.75" customHeight="1" x14ac:dyDescent="0.2">
      <c r="B114" s="6" t="s">
        <v>44</v>
      </c>
    </row>
    <row r="115" spans="1:18" ht="12.75" customHeight="1" x14ac:dyDescent="0.2">
      <c r="B115" s="6" t="s">
        <v>45</v>
      </c>
    </row>
    <row r="116" spans="1:18" ht="12.75" customHeight="1" x14ac:dyDescent="0.2">
      <c r="B116" s="6" t="s">
        <v>46</v>
      </c>
    </row>
    <row r="117" spans="1:18" ht="12.75" customHeight="1" x14ac:dyDescent="0.2">
      <c r="B117" s="6" t="s">
        <v>47</v>
      </c>
    </row>
    <row r="118" spans="1:18" ht="12.75" customHeight="1" x14ac:dyDescent="0.2"/>
    <row r="119" spans="1:18" ht="12.75" customHeight="1" x14ac:dyDescent="0.2">
      <c r="A119" s="44" t="str">
        <f>CONCATENATE("IOGP",Spec_No," Version ",DS_Revision)</f>
        <v>IOGPS-707D Version 0.1</v>
      </c>
    </row>
    <row r="120" spans="1:18" ht="21.2" customHeight="1" x14ac:dyDescent="0.2">
      <c r="A120" s="139" t="str">
        <f>CONCATENATE(Spec_No," Data Sheet")</f>
        <v>S-707D Data Sheet</v>
      </c>
      <c r="B120" s="139"/>
      <c r="C120" s="139"/>
      <c r="D120" s="139"/>
      <c r="E120" s="139"/>
      <c r="F120" s="139"/>
      <c r="G120" s="139"/>
      <c r="H120" s="139"/>
      <c r="I120" s="139"/>
      <c r="J120" s="139"/>
      <c r="K120" s="139"/>
      <c r="L120" s="139"/>
      <c r="M120" s="139"/>
      <c r="N120" s="139"/>
      <c r="O120" s="139"/>
      <c r="P120" s="139"/>
      <c r="Q120" s="139"/>
      <c r="R120" s="139"/>
    </row>
    <row r="121" spans="1:18" ht="18" x14ac:dyDescent="0.2">
      <c r="A121" s="139" t="str">
        <f>CONCATENATE("for ",Suppl_Descr)</f>
        <v>for Actuators for On-off Valves</v>
      </c>
      <c r="B121" s="139"/>
      <c r="C121" s="139"/>
      <c r="D121" s="139"/>
      <c r="E121" s="139"/>
      <c r="F121" s="139"/>
      <c r="G121" s="139"/>
      <c r="H121" s="139"/>
      <c r="I121" s="139"/>
      <c r="J121" s="139"/>
      <c r="K121" s="139"/>
      <c r="L121" s="139"/>
      <c r="M121" s="139"/>
      <c r="N121" s="139"/>
      <c r="O121" s="139"/>
      <c r="P121" s="139"/>
      <c r="Q121" s="139"/>
      <c r="R121" s="139"/>
    </row>
    <row r="122" spans="1:18" ht="12" customHeight="1" x14ac:dyDescent="0.2">
      <c r="A122" s="140"/>
      <c r="B122" s="140"/>
      <c r="C122" s="140"/>
      <c r="D122" s="140"/>
      <c r="E122" s="140"/>
      <c r="F122" s="140"/>
      <c r="G122" s="140"/>
      <c r="H122" s="140"/>
      <c r="I122" s="140"/>
      <c r="J122" s="140"/>
      <c r="K122" s="140"/>
      <c r="L122" s="140"/>
      <c r="M122" s="140"/>
      <c r="N122" s="140"/>
      <c r="O122" s="140"/>
      <c r="P122" s="140"/>
      <c r="Q122" s="140"/>
      <c r="R122" s="140"/>
    </row>
    <row r="123" spans="1:18" ht="12.2" customHeight="1" x14ac:dyDescent="0.2">
      <c r="A123" s="38"/>
      <c r="B123" s="39"/>
      <c r="C123" s="39"/>
      <c r="D123" s="39"/>
      <c r="E123" s="39"/>
      <c r="F123" s="39"/>
      <c r="G123" s="39"/>
      <c r="H123" s="39"/>
      <c r="I123" s="39"/>
      <c r="J123" s="39"/>
      <c r="K123" s="39"/>
      <c r="L123" s="39"/>
      <c r="M123" s="39"/>
      <c r="N123" s="39"/>
      <c r="O123" s="39"/>
      <c r="P123" s="39"/>
      <c r="Q123" s="39"/>
    </row>
    <row r="124" spans="1:18" ht="21.2" customHeight="1" x14ac:dyDescent="0.2">
      <c r="A124" s="139" t="s">
        <v>48</v>
      </c>
      <c r="B124" s="139"/>
      <c r="C124" s="139"/>
      <c r="D124" s="139"/>
      <c r="E124" s="139"/>
      <c r="F124" s="139"/>
      <c r="G124" s="139"/>
      <c r="H124" s="139"/>
      <c r="I124" s="139"/>
      <c r="J124" s="139"/>
      <c r="K124" s="139"/>
      <c r="L124" s="139"/>
      <c r="M124" s="139"/>
      <c r="N124" s="139"/>
      <c r="O124" s="139"/>
      <c r="P124" s="139"/>
      <c r="Q124" s="139"/>
      <c r="R124" s="139"/>
    </row>
    <row r="125" spans="1:18" ht="12.2" customHeight="1" x14ac:dyDescent="0.2">
      <c r="A125" s="38"/>
      <c r="B125" s="40"/>
      <c r="C125" s="40"/>
      <c r="D125" s="40"/>
      <c r="E125" s="40"/>
      <c r="F125" s="40"/>
      <c r="G125" s="40"/>
      <c r="H125" s="40"/>
      <c r="I125" s="40"/>
      <c r="J125" s="40"/>
      <c r="K125" s="40"/>
      <c r="L125" s="40"/>
      <c r="M125" s="40"/>
      <c r="N125" s="40"/>
      <c r="O125" s="40"/>
      <c r="P125" s="40"/>
      <c r="Q125" s="40"/>
    </row>
    <row r="126" spans="1:18" ht="94.5" customHeight="1" x14ac:dyDescent="0.2">
      <c r="A126" s="141" t="s">
        <v>49</v>
      </c>
      <c r="B126" s="141"/>
      <c r="C126" s="141"/>
      <c r="D126" s="141"/>
      <c r="E126" s="141"/>
      <c r="F126" s="141"/>
      <c r="G126" s="141"/>
      <c r="H126" s="141"/>
      <c r="I126" s="141"/>
      <c r="J126" s="141"/>
      <c r="K126" s="141"/>
      <c r="L126" s="141"/>
      <c r="M126" s="141"/>
      <c r="N126" s="141"/>
      <c r="O126" s="141"/>
      <c r="P126" s="141"/>
      <c r="Q126" s="141"/>
      <c r="R126" s="141"/>
    </row>
    <row r="127" spans="1:18" ht="12.2" customHeight="1" x14ac:dyDescent="0.2">
      <c r="A127" s="41"/>
      <c r="B127" s="42"/>
      <c r="C127" s="42"/>
      <c r="D127" s="42"/>
      <c r="E127" s="42"/>
      <c r="F127" s="42"/>
      <c r="G127" s="42"/>
      <c r="H127" s="42"/>
      <c r="I127" s="42"/>
      <c r="J127" s="42"/>
      <c r="K127" s="42"/>
      <c r="L127" s="42"/>
      <c r="M127" s="42"/>
      <c r="N127" s="42"/>
      <c r="O127" s="42"/>
      <c r="P127" s="42"/>
      <c r="Q127" s="42"/>
      <c r="R127" s="42"/>
    </row>
    <row r="128" spans="1:18" ht="98.25" customHeight="1" x14ac:dyDescent="0.2">
      <c r="A128" s="141" t="s">
        <v>50</v>
      </c>
      <c r="B128" s="141"/>
      <c r="C128" s="141"/>
      <c r="D128" s="141"/>
      <c r="E128" s="141"/>
      <c r="F128" s="141"/>
      <c r="G128" s="141"/>
      <c r="H128" s="141"/>
      <c r="I128" s="141"/>
      <c r="J128" s="141"/>
      <c r="K128" s="141"/>
      <c r="L128" s="141"/>
      <c r="M128" s="141"/>
      <c r="N128" s="141"/>
      <c r="O128" s="141"/>
      <c r="P128" s="141"/>
      <c r="Q128" s="141"/>
      <c r="R128" s="141"/>
    </row>
    <row r="129" spans="1:18" ht="41.25" customHeight="1" x14ac:dyDescent="0.2">
      <c r="A129" s="141" t="s">
        <v>51</v>
      </c>
      <c r="B129" s="141"/>
      <c r="C129" s="141"/>
      <c r="D129" s="141"/>
      <c r="E129" s="141"/>
      <c r="F129" s="141"/>
      <c r="G129" s="141"/>
      <c r="H129" s="141"/>
      <c r="I129" s="141"/>
      <c r="J129" s="141"/>
      <c r="K129" s="141"/>
      <c r="L129" s="141"/>
      <c r="M129" s="141"/>
      <c r="N129" s="141"/>
      <c r="O129" s="141"/>
      <c r="P129" s="141"/>
      <c r="Q129" s="141"/>
      <c r="R129" s="141"/>
    </row>
    <row r="130" spans="1:18" ht="12.2" customHeight="1" x14ac:dyDescent="0.2">
      <c r="A130" s="41"/>
      <c r="B130" s="42"/>
      <c r="C130" s="42"/>
      <c r="D130" s="42"/>
      <c r="E130" s="42"/>
      <c r="F130" s="42"/>
      <c r="G130" s="42"/>
      <c r="H130" s="42"/>
      <c r="I130" s="42"/>
      <c r="J130" s="42"/>
      <c r="K130" s="42"/>
      <c r="L130" s="42"/>
      <c r="M130" s="42"/>
      <c r="N130" s="42"/>
      <c r="O130" s="42"/>
      <c r="P130" s="42"/>
      <c r="Q130" s="42"/>
      <c r="R130" s="42"/>
    </row>
    <row r="131" spans="1:18" ht="38.1" customHeight="1" x14ac:dyDescent="0.2">
      <c r="A131" s="142" t="s">
        <v>52</v>
      </c>
      <c r="B131" s="142"/>
      <c r="C131" s="142"/>
      <c r="D131" s="142"/>
      <c r="E131" s="142"/>
      <c r="F131" s="142"/>
      <c r="G131" s="142"/>
      <c r="H131" s="142"/>
      <c r="I131" s="142"/>
      <c r="J131" s="142"/>
      <c r="K131" s="142"/>
      <c r="L131" s="142"/>
      <c r="M131" s="142"/>
      <c r="N131" s="142"/>
      <c r="O131" s="142"/>
      <c r="P131" s="142"/>
      <c r="Q131" s="142"/>
      <c r="R131" s="142"/>
    </row>
    <row r="132" spans="1:18" ht="12.2" customHeight="1" x14ac:dyDescent="0.2">
      <c r="A132" s="38"/>
      <c r="B132" s="1"/>
      <c r="C132" s="1"/>
      <c r="D132" s="1"/>
      <c r="E132" s="1"/>
      <c r="F132" s="1"/>
      <c r="G132" s="1"/>
      <c r="H132" s="1"/>
      <c r="I132" s="1"/>
      <c r="J132" s="1"/>
      <c r="K132" s="1"/>
      <c r="L132" s="1"/>
      <c r="M132" s="1"/>
      <c r="N132" s="1"/>
      <c r="O132" s="1"/>
      <c r="P132" s="1"/>
      <c r="Q132" s="1"/>
      <c r="R132" s="1"/>
    </row>
    <row r="133" spans="1:18" ht="54" customHeight="1" x14ac:dyDescent="0.2">
      <c r="A133" s="143"/>
      <c r="B133" s="143"/>
      <c r="C133" s="143"/>
      <c r="D133" s="143"/>
      <c r="E133" s="143"/>
      <c r="F133" s="143"/>
      <c r="G133" s="143"/>
      <c r="H133" s="143"/>
      <c r="I133" s="143"/>
      <c r="J133" s="143"/>
      <c r="K133" s="143"/>
      <c r="L133" s="143"/>
      <c r="M133" s="143"/>
      <c r="N133" s="143"/>
      <c r="O133" s="143"/>
      <c r="P133" s="143"/>
      <c r="Q133" s="143"/>
      <c r="R133" s="143"/>
    </row>
    <row r="134" spans="1:18" ht="15.75" customHeight="1" x14ac:dyDescent="0.2">
      <c r="A134" s="43"/>
      <c r="B134" s="43"/>
      <c r="C134" s="43"/>
      <c r="D134" s="43"/>
      <c r="E134" s="43"/>
      <c r="F134" s="43"/>
      <c r="G134" s="43"/>
      <c r="H134" s="43"/>
      <c r="I134" s="43"/>
      <c r="J134" s="43"/>
      <c r="K134" s="43"/>
      <c r="L134" s="43"/>
      <c r="M134" s="73"/>
      <c r="N134" s="43"/>
      <c r="O134" s="43"/>
      <c r="P134" s="43"/>
      <c r="Q134" s="43"/>
      <c r="R134" s="43"/>
    </row>
    <row r="135" spans="1:18" ht="12.2" customHeight="1" x14ac:dyDescent="0.2">
      <c r="B135" s="143"/>
      <c r="C135" s="143"/>
      <c r="D135" s="143"/>
      <c r="E135" s="143"/>
      <c r="F135" s="143"/>
      <c r="G135" s="143"/>
      <c r="H135" s="143"/>
      <c r="I135" s="143"/>
      <c r="J135" s="143"/>
      <c r="K135" s="143"/>
      <c r="L135" s="143"/>
      <c r="M135" s="143"/>
      <c r="N135" s="143"/>
      <c r="O135" s="143"/>
      <c r="P135" s="143"/>
      <c r="Q135" s="143"/>
      <c r="R135" s="143"/>
    </row>
    <row r="136" spans="1:18" ht="12.2" customHeight="1" x14ac:dyDescent="0.2">
      <c r="B136" s="143"/>
      <c r="C136" s="143"/>
      <c r="D136" s="143"/>
      <c r="E136" s="143"/>
      <c r="F136" s="143"/>
      <c r="G136" s="143"/>
      <c r="H136" s="143"/>
      <c r="I136" s="143"/>
      <c r="J136" s="143"/>
      <c r="K136" s="143"/>
      <c r="L136" s="143"/>
      <c r="M136" s="143"/>
      <c r="N136" s="143"/>
      <c r="O136" s="143"/>
      <c r="P136" s="143"/>
      <c r="Q136" s="143"/>
      <c r="R136" s="143"/>
    </row>
    <row r="137" spans="1:18" ht="12.2" customHeight="1" x14ac:dyDescent="0.2">
      <c r="B137" s="38"/>
      <c r="C137" s="1"/>
      <c r="D137" s="1"/>
      <c r="E137" s="1"/>
      <c r="F137" s="1"/>
      <c r="G137" s="1"/>
      <c r="H137" s="1"/>
      <c r="I137" s="1"/>
      <c r="J137" s="1"/>
      <c r="K137" s="1"/>
      <c r="L137" s="1"/>
      <c r="M137" s="1"/>
      <c r="N137" s="1"/>
      <c r="O137" s="1"/>
      <c r="P137" s="1"/>
      <c r="Q137" s="1"/>
      <c r="R137" s="1"/>
    </row>
    <row r="138" spans="1:18" ht="12.2" customHeight="1" x14ac:dyDescent="0.2">
      <c r="B138" s="138"/>
      <c r="C138" s="138"/>
      <c r="D138" s="138"/>
      <c r="E138" s="138"/>
      <c r="F138" s="138"/>
      <c r="G138" s="138"/>
      <c r="H138" s="138"/>
      <c r="I138" s="138"/>
      <c r="J138" s="138"/>
      <c r="K138" s="138"/>
      <c r="L138" s="138"/>
      <c r="M138" s="138"/>
      <c r="N138" s="138"/>
      <c r="O138" s="138"/>
      <c r="P138" s="138"/>
      <c r="Q138" s="138"/>
      <c r="R138" s="138"/>
    </row>
    <row r="139" spans="1:18" ht="12.2" customHeight="1" x14ac:dyDescent="0.2">
      <c r="B139" s="38"/>
      <c r="C139" s="1"/>
      <c r="D139" s="1"/>
      <c r="E139" s="1"/>
      <c r="F139" s="1"/>
      <c r="G139" s="1"/>
      <c r="H139" s="1"/>
      <c r="I139" s="1"/>
      <c r="J139" s="1"/>
      <c r="K139" s="1"/>
      <c r="L139" s="1"/>
      <c r="M139" s="1"/>
      <c r="N139" s="1"/>
      <c r="O139" s="1"/>
      <c r="P139" s="1"/>
      <c r="Q139" s="1"/>
      <c r="R139" s="1"/>
    </row>
    <row r="140" spans="1:18" ht="12.2" customHeight="1" x14ac:dyDescent="0.2">
      <c r="B140" s="138"/>
      <c r="C140" s="138"/>
      <c r="D140" s="138"/>
      <c r="E140" s="138"/>
      <c r="F140" s="138"/>
      <c r="G140" s="138"/>
      <c r="H140" s="138"/>
      <c r="I140" s="138"/>
      <c r="J140" s="138"/>
      <c r="K140" s="138"/>
      <c r="L140" s="138"/>
      <c r="M140" s="138"/>
      <c r="N140" s="138"/>
      <c r="O140" s="138"/>
      <c r="P140" s="138"/>
      <c r="Q140" s="138"/>
      <c r="R140" s="138"/>
    </row>
    <row r="141" spans="1:18" ht="12.2" customHeight="1" x14ac:dyDescent="0.2">
      <c r="B141" s="140"/>
      <c r="C141" s="140"/>
      <c r="D141" s="140"/>
      <c r="E141" s="140"/>
      <c r="F141" s="140"/>
      <c r="G141" s="140"/>
      <c r="H141" s="140"/>
      <c r="I141" s="140"/>
      <c r="J141" s="140"/>
      <c r="K141" s="140"/>
      <c r="L141" s="140"/>
      <c r="M141" s="140"/>
      <c r="N141" s="140"/>
      <c r="O141" s="140"/>
      <c r="P141" s="140"/>
      <c r="Q141" s="140"/>
      <c r="R141" s="140"/>
    </row>
    <row r="142" spans="1:18" ht="12.2" customHeight="1" x14ac:dyDescent="0.2">
      <c r="B142" s="140"/>
      <c r="C142" s="140"/>
      <c r="D142" s="140"/>
      <c r="E142" s="140"/>
      <c r="F142" s="140"/>
      <c r="G142" s="140"/>
      <c r="H142" s="140"/>
      <c r="I142" s="140"/>
      <c r="J142" s="140"/>
      <c r="K142" s="140"/>
      <c r="L142" s="140"/>
      <c r="M142" s="140"/>
      <c r="N142" s="140"/>
      <c r="O142" s="140"/>
      <c r="P142" s="140"/>
      <c r="Q142" s="140"/>
      <c r="R142" s="140"/>
    </row>
    <row r="143" spans="1:18" ht="12.2" customHeight="1" x14ac:dyDescent="0.2">
      <c r="B143" s="38"/>
    </row>
    <row r="144" spans="1:18" ht="12.2" customHeight="1" x14ac:dyDescent="0.2">
      <c r="B144" s="139"/>
      <c r="C144" s="139"/>
      <c r="D144" s="139"/>
      <c r="E144" s="139"/>
      <c r="F144" s="139"/>
      <c r="G144" s="139"/>
      <c r="H144" s="139"/>
      <c r="I144" s="139"/>
      <c r="J144" s="139"/>
      <c r="K144" s="139"/>
      <c r="L144" s="139"/>
      <c r="M144" s="139"/>
      <c r="N144" s="139"/>
      <c r="O144" s="139"/>
      <c r="P144" s="139"/>
      <c r="Q144" s="139"/>
      <c r="R144" s="139"/>
    </row>
    <row r="145" spans="2:18" ht="12.2" customHeight="1" x14ac:dyDescent="0.2">
      <c r="B145" s="39"/>
    </row>
    <row r="146" spans="2:18" ht="12.2" customHeight="1" x14ac:dyDescent="0.2">
      <c r="B146" s="39"/>
    </row>
    <row r="147" spans="2:18" ht="12.2" customHeight="1" x14ac:dyDescent="0.2">
      <c r="B147" s="39"/>
    </row>
    <row r="148" spans="2:18" ht="12.2" customHeight="1" x14ac:dyDescent="0.2">
      <c r="B148" s="39"/>
    </row>
    <row r="149" spans="2:18" ht="12.2" customHeight="1" x14ac:dyDescent="0.2">
      <c r="B149" s="39"/>
    </row>
    <row r="150" spans="2:18" ht="12.2" customHeight="1" x14ac:dyDescent="0.2">
      <c r="B150" s="39"/>
    </row>
    <row r="151" spans="2:18" ht="12.2" customHeight="1" x14ac:dyDescent="0.2">
      <c r="B151" s="39"/>
    </row>
    <row r="152" spans="2:18" ht="12.2" customHeight="1" x14ac:dyDescent="0.2">
      <c r="B152" s="39"/>
    </row>
    <row r="153" spans="2:18" ht="12.2" customHeight="1" x14ac:dyDescent="0.2">
      <c r="B153" s="138"/>
      <c r="C153" s="138"/>
      <c r="D153" s="138"/>
      <c r="E153" s="138"/>
      <c r="F153" s="138"/>
      <c r="G153" s="138"/>
      <c r="H153" s="138"/>
      <c r="I153" s="138"/>
      <c r="J153" s="138"/>
      <c r="K153" s="138"/>
      <c r="L153" s="138"/>
      <c r="M153" s="138"/>
      <c r="N153" s="138"/>
      <c r="O153" s="138"/>
      <c r="P153" s="138"/>
      <c r="Q153" s="138"/>
      <c r="R153" s="138"/>
    </row>
    <row r="154" spans="2:18" ht="12.2" customHeight="1" x14ac:dyDescent="0.2">
      <c r="B154" s="138"/>
      <c r="C154" s="138"/>
      <c r="D154" s="138"/>
      <c r="E154" s="138"/>
      <c r="F154" s="138"/>
      <c r="G154" s="138"/>
      <c r="H154" s="138"/>
      <c r="I154" s="138"/>
      <c r="J154" s="138"/>
      <c r="K154" s="138"/>
      <c r="L154" s="138"/>
      <c r="M154" s="138"/>
      <c r="N154" s="138"/>
      <c r="O154" s="138"/>
      <c r="P154" s="138"/>
      <c r="Q154" s="138"/>
      <c r="R154" s="138"/>
    </row>
    <row r="155" spans="2:18" ht="12.2" customHeight="1" x14ac:dyDescent="0.2">
      <c r="B155" s="138"/>
      <c r="C155" s="138"/>
      <c r="D155" s="138"/>
      <c r="E155" s="138"/>
      <c r="F155" s="138"/>
      <c r="G155" s="138"/>
      <c r="H155" s="138"/>
      <c r="I155" s="138"/>
      <c r="J155" s="138"/>
      <c r="K155" s="138"/>
      <c r="L155" s="138"/>
      <c r="M155" s="138"/>
      <c r="N155" s="138"/>
      <c r="O155" s="138"/>
      <c r="P155" s="138"/>
      <c r="Q155" s="138"/>
      <c r="R155" s="138"/>
    </row>
    <row r="156" spans="2:18" ht="12.2" customHeight="1" x14ac:dyDescent="0.2">
      <c r="B156" s="138"/>
      <c r="C156" s="138"/>
      <c r="D156" s="138"/>
      <c r="E156" s="138"/>
      <c r="F156" s="138"/>
      <c r="G156" s="138"/>
      <c r="H156" s="138"/>
      <c r="I156" s="138"/>
      <c r="J156" s="138"/>
      <c r="K156" s="138"/>
      <c r="L156" s="138"/>
      <c r="M156" s="138"/>
      <c r="N156" s="138"/>
      <c r="O156" s="138"/>
      <c r="P156" s="138"/>
      <c r="Q156" s="138"/>
      <c r="R156" s="138"/>
    </row>
    <row r="157" spans="2:18" ht="12.2" customHeight="1" x14ac:dyDescent="0.2">
      <c r="B157" s="138"/>
      <c r="C157" s="138"/>
      <c r="D157" s="138"/>
      <c r="E157" s="138"/>
      <c r="F157" s="138"/>
      <c r="G157" s="138"/>
      <c r="H157" s="138"/>
      <c r="I157" s="138"/>
      <c r="J157" s="138"/>
      <c r="K157" s="138"/>
      <c r="L157" s="138"/>
      <c r="M157" s="138"/>
      <c r="N157" s="138"/>
      <c r="O157" s="138"/>
      <c r="P157" s="138"/>
      <c r="Q157" s="138"/>
      <c r="R157" s="138"/>
    </row>
    <row r="158" spans="2:18" ht="12.2" customHeight="1" x14ac:dyDescent="0.2">
      <c r="B158" s="138"/>
      <c r="C158" s="138"/>
      <c r="D158" s="138"/>
      <c r="E158" s="138"/>
      <c r="F158" s="138"/>
      <c r="G158" s="138"/>
      <c r="H158" s="138"/>
      <c r="I158" s="138"/>
      <c r="J158" s="138"/>
      <c r="K158" s="138"/>
      <c r="L158" s="138"/>
      <c r="M158" s="138"/>
      <c r="N158" s="138"/>
      <c r="O158" s="138"/>
      <c r="P158" s="138"/>
      <c r="Q158" s="138"/>
      <c r="R158" s="138"/>
    </row>
    <row r="159" spans="2:18" ht="12.2" customHeight="1" x14ac:dyDescent="0.2">
      <c r="B159" s="138"/>
      <c r="C159" s="138"/>
      <c r="D159" s="138"/>
      <c r="E159" s="138"/>
      <c r="F159" s="138"/>
      <c r="G159" s="138"/>
      <c r="H159" s="138"/>
      <c r="I159" s="138"/>
      <c r="J159" s="138"/>
      <c r="K159" s="138"/>
      <c r="L159" s="138"/>
      <c r="M159" s="138"/>
      <c r="N159" s="138"/>
      <c r="O159" s="138"/>
      <c r="P159" s="138"/>
      <c r="Q159" s="138"/>
      <c r="R159" s="138"/>
    </row>
    <row r="160" spans="2:18" ht="12.2" customHeight="1" x14ac:dyDescent="0.2">
      <c r="B160" s="38"/>
    </row>
    <row r="161" spans="1:18" ht="12.2" customHeight="1" x14ac:dyDescent="0.2">
      <c r="B161" s="138"/>
      <c r="C161" s="138"/>
      <c r="D161" s="138"/>
      <c r="E161" s="138"/>
      <c r="F161" s="138"/>
      <c r="G161" s="138"/>
      <c r="H161" s="138"/>
      <c r="I161" s="138"/>
      <c r="J161" s="138"/>
      <c r="K161" s="138"/>
      <c r="L161" s="138"/>
      <c r="M161" s="138"/>
      <c r="N161" s="138"/>
      <c r="O161" s="138"/>
      <c r="P161" s="138"/>
      <c r="Q161" s="138"/>
      <c r="R161" s="138"/>
    </row>
    <row r="162" spans="1:18" ht="24" customHeight="1" x14ac:dyDescent="0.2">
      <c r="A162" s="44" t="str">
        <f>CONCATENATE("IOGP",Spec_No," Version ",DS_Revision)</f>
        <v>IOGPS-707D Version 0.1</v>
      </c>
    </row>
    <row r="163" spans="1:18" ht="21.2" customHeight="1" x14ac:dyDescent="0.2">
      <c r="A163" s="139" t="str">
        <f>CONCATENATE(Spec_No," Data Sheet")</f>
        <v>S-707D Data Sheet</v>
      </c>
      <c r="B163" s="139"/>
      <c r="C163" s="139"/>
      <c r="D163" s="139"/>
      <c r="E163" s="139"/>
      <c r="F163" s="139"/>
      <c r="G163" s="139"/>
      <c r="H163" s="139"/>
      <c r="I163" s="139"/>
      <c r="J163" s="139"/>
      <c r="K163" s="139"/>
      <c r="L163" s="139"/>
      <c r="M163" s="139"/>
      <c r="N163" s="139"/>
      <c r="O163" s="139"/>
      <c r="P163" s="139"/>
      <c r="Q163" s="139"/>
      <c r="R163" s="139"/>
    </row>
    <row r="164" spans="1:18" ht="21.2" customHeight="1" x14ac:dyDescent="0.2">
      <c r="A164" s="139" t="str">
        <f>CONCATENATE("for ",Suppl_Descr)</f>
        <v>for Actuators for On-off Valves</v>
      </c>
      <c r="B164" s="139"/>
      <c r="C164" s="139"/>
      <c r="D164" s="139"/>
      <c r="E164" s="139"/>
      <c r="F164" s="139"/>
      <c r="G164" s="139"/>
      <c r="H164" s="139"/>
      <c r="I164" s="139"/>
      <c r="J164" s="139"/>
      <c r="K164" s="139"/>
      <c r="L164" s="139"/>
      <c r="M164" s="139"/>
      <c r="N164" s="139"/>
      <c r="O164" s="139"/>
      <c r="P164" s="139"/>
      <c r="Q164" s="139"/>
      <c r="R164" s="139"/>
    </row>
    <row r="165" spans="1:18" ht="21.2" customHeight="1" x14ac:dyDescent="0.2">
      <c r="A165" s="140"/>
      <c r="B165" s="140"/>
      <c r="C165" s="140"/>
      <c r="D165" s="140"/>
      <c r="E165" s="140"/>
      <c r="F165" s="140"/>
      <c r="G165" s="140"/>
      <c r="H165" s="140"/>
      <c r="I165" s="140"/>
      <c r="J165" s="140"/>
      <c r="K165" s="140"/>
      <c r="L165" s="140"/>
      <c r="M165" s="140"/>
      <c r="N165" s="140"/>
      <c r="O165" s="140"/>
      <c r="P165" s="140"/>
      <c r="Q165" s="140"/>
      <c r="R165" s="140"/>
    </row>
    <row r="166" spans="1:18" ht="12.2" customHeight="1" x14ac:dyDescent="0.2">
      <c r="A166" s="38"/>
    </row>
    <row r="167" spans="1:18" ht="21.2" customHeight="1" x14ac:dyDescent="0.2">
      <c r="A167" s="139" t="s">
        <v>53</v>
      </c>
      <c r="B167" s="139"/>
      <c r="C167" s="139"/>
      <c r="D167" s="139"/>
      <c r="E167" s="139"/>
      <c r="F167" s="139"/>
      <c r="G167" s="139"/>
      <c r="H167" s="139"/>
      <c r="I167" s="139"/>
      <c r="J167" s="139"/>
      <c r="K167" s="139"/>
      <c r="L167" s="139"/>
      <c r="M167" s="139"/>
      <c r="N167" s="139"/>
      <c r="O167" s="139"/>
      <c r="P167" s="139"/>
      <c r="Q167" s="139"/>
      <c r="R167" s="139"/>
    </row>
    <row r="168" spans="1:18" ht="12.2" customHeight="1" x14ac:dyDescent="0.2">
      <c r="A168" s="39"/>
    </row>
    <row r="169" spans="1:18" ht="12.2" customHeight="1" x14ac:dyDescent="0.2">
      <c r="A169" s="144" t="s">
        <v>519</v>
      </c>
      <c r="B169" s="144"/>
      <c r="C169" s="144"/>
      <c r="D169" s="144"/>
      <c r="E169" s="144"/>
      <c r="F169" s="144"/>
      <c r="G169" s="144"/>
      <c r="H169" s="144"/>
      <c r="I169" s="144"/>
      <c r="J169" s="144"/>
      <c r="K169" s="144"/>
      <c r="L169" s="144"/>
      <c r="M169" s="144"/>
      <c r="N169" s="144"/>
      <c r="O169" s="144"/>
      <c r="P169" s="144"/>
      <c r="Q169" s="144"/>
      <c r="R169" s="144"/>
    </row>
    <row r="170" spans="1:18" ht="69.75" customHeight="1" x14ac:dyDescent="0.2">
      <c r="A170" s="144"/>
      <c r="B170" s="144"/>
      <c r="C170" s="144"/>
      <c r="D170" s="144"/>
      <c r="E170" s="144"/>
      <c r="F170" s="144"/>
      <c r="G170" s="144"/>
      <c r="H170" s="144"/>
      <c r="I170" s="144"/>
      <c r="J170" s="144"/>
      <c r="K170" s="144"/>
      <c r="L170" s="144"/>
      <c r="M170" s="144"/>
      <c r="N170" s="144"/>
      <c r="O170" s="144"/>
      <c r="P170" s="144"/>
      <c r="Q170" s="144"/>
      <c r="R170" s="144"/>
    </row>
    <row r="171" spans="1:18" ht="12" customHeight="1" x14ac:dyDescent="0.2">
      <c r="A171" s="38"/>
    </row>
    <row r="172" spans="1:18" ht="66" customHeight="1" x14ac:dyDescent="0.2">
      <c r="A172" s="142" t="str">
        <f>CONCATENATE("This datasheet shall be used in conjunction with the supplementary requirements specification, information requirements specification (IOGP ",Suppl_No,"L), quality requirements specification (IOGP ",Suppl_No,"Q) which together comprise the full set of specification documents. "," The Introduction section in the supplementary requirements specification provides further information on the purpose of each of these documents and the order of precedence for their use.")</f>
        <v>This datasheet shall be used in conjunction with the supplementary requirements specification, information requirements specification (IOGP S-707L), quality requirements specification (IOGP S-707Q) which together comprise the full set of specification documents.  The Introduction section in the supplementary requirements specification provides further information on the purpose of each of these documents and the order of precedence for their use.</v>
      </c>
      <c r="B172" s="142"/>
      <c r="C172" s="142"/>
      <c r="D172" s="142"/>
      <c r="E172" s="142"/>
      <c r="F172" s="142"/>
      <c r="G172" s="142"/>
      <c r="H172" s="142"/>
      <c r="I172" s="142"/>
      <c r="J172" s="142"/>
      <c r="K172" s="142"/>
      <c r="L172" s="142"/>
      <c r="M172" s="142"/>
      <c r="N172" s="142"/>
      <c r="O172" s="142"/>
      <c r="P172" s="142"/>
      <c r="Q172" s="142"/>
      <c r="R172" s="142"/>
    </row>
    <row r="173" spans="1:18" ht="12.2" customHeight="1" x14ac:dyDescent="0.2"/>
    <row r="174" spans="1:18" ht="35.85" customHeight="1" x14ac:dyDescent="0.2">
      <c r="A174" s="138"/>
      <c r="B174" s="138"/>
      <c r="C174" s="138"/>
      <c r="D174" s="138"/>
      <c r="E174" s="138"/>
      <c r="F174" s="138"/>
      <c r="G174" s="138"/>
      <c r="H174" s="138"/>
      <c r="I174" s="138"/>
      <c r="J174" s="138"/>
      <c r="K174" s="138"/>
      <c r="L174" s="138"/>
      <c r="M174" s="138"/>
      <c r="N174" s="138"/>
      <c r="O174" s="138"/>
      <c r="P174" s="138"/>
      <c r="Q174" s="138"/>
      <c r="R174" s="138"/>
    </row>
    <row r="175" spans="1:18" ht="33.6" customHeight="1" x14ac:dyDescent="0.2">
      <c r="A175" s="138"/>
      <c r="B175" s="138"/>
      <c r="C175" s="138"/>
      <c r="D175" s="138"/>
      <c r="E175" s="138"/>
      <c r="F175" s="138"/>
      <c r="G175" s="138"/>
      <c r="H175" s="138"/>
      <c r="I175" s="138"/>
      <c r="J175" s="138"/>
      <c r="K175" s="138"/>
      <c r="L175" s="138"/>
      <c r="M175" s="138"/>
      <c r="N175" s="138"/>
      <c r="O175" s="138"/>
      <c r="P175" s="138"/>
      <c r="Q175" s="138"/>
      <c r="R175" s="138"/>
    </row>
    <row r="176" spans="1:18" ht="12.2" customHeight="1" x14ac:dyDescent="0.2">
      <c r="A176" s="38"/>
    </row>
    <row r="177" spans="1:18" ht="133.5" customHeight="1" x14ac:dyDescent="0.2">
      <c r="A177" s="38"/>
    </row>
    <row r="178" spans="1:18" ht="31.5" customHeight="1" x14ac:dyDescent="0.2">
      <c r="A178" s="146" t="s">
        <v>527</v>
      </c>
      <c r="B178" s="146"/>
      <c r="C178" s="146"/>
      <c r="D178" s="146"/>
      <c r="E178" s="146"/>
      <c r="F178" s="146"/>
      <c r="G178" s="146"/>
      <c r="H178" s="146"/>
      <c r="I178" s="146"/>
      <c r="J178" s="146"/>
      <c r="K178" s="146"/>
      <c r="L178" s="146"/>
      <c r="M178" s="146"/>
      <c r="N178" s="146"/>
      <c r="O178" s="146"/>
      <c r="P178" s="146"/>
      <c r="Q178" s="146"/>
      <c r="R178" s="146"/>
    </row>
    <row r="179" spans="1:18" ht="12.2" customHeight="1" x14ac:dyDescent="0.2">
      <c r="A179" s="40"/>
    </row>
    <row r="180" spans="1:18" ht="17.25" customHeight="1" x14ac:dyDescent="0.2">
      <c r="A180" s="138"/>
      <c r="B180" s="138"/>
      <c r="C180" s="138"/>
      <c r="D180" s="138"/>
      <c r="E180" s="138"/>
      <c r="F180" s="138"/>
      <c r="G180" s="138"/>
      <c r="H180" s="138"/>
      <c r="I180" s="138"/>
      <c r="J180" s="138"/>
      <c r="K180" s="138"/>
      <c r="L180" s="138"/>
      <c r="M180" s="138"/>
      <c r="N180" s="138"/>
      <c r="O180" s="138"/>
      <c r="P180" s="138"/>
      <c r="Q180" s="138"/>
      <c r="R180" s="138"/>
    </row>
    <row r="181" spans="1:18" ht="17.45" customHeight="1" x14ac:dyDescent="0.2">
      <c r="A181" s="138"/>
      <c r="B181" s="138"/>
      <c r="C181" s="138"/>
      <c r="D181" s="138"/>
      <c r="E181" s="138"/>
      <c r="F181" s="138"/>
      <c r="G181" s="138"/>
      <c r="H181" s="138"/>
      <c r="I181" s="138"/>
      <c r="J181" s="138"/>
      <c r="K181" s="138"/>
      <c r="L181" s="138"/>
      <c r="M181" s="138"/>
      <c r="N181" s="138"/>
      <c r="O181" s="138"/>
      <c r="P181" s="138"/>
      <c r="Q181" s="138"/>
      <c r="R181" s="138"/>
    </row>
    <row r="182" spans="1:18" ht="17.45" customHeight="1" x14ac:dyDescent="0.2">
      <c r="A182" s="138"/>
      <c r="B182" s="138"/>
      <c r="C182" s="138"/>
      <c r="D182" s="138"/>
      <c r="E182" s="138"/>
      <c r="F182" s="138"/>
      <c r="G182" s="138"/>
      <c r="H182" s="138"/>
      <c r="I182" s="138"/>
      <c r="J182" s="138"/>
      <c r="K182" s="138"/>
      <c r="L182" s="138"/>
      <c r="M182" s="138"/>
      <c r="N182" s="138"/>
      <c r="O182" s="138"/>
      <c r="P182" s="138"/>
      <c r="Q182" s="138"/>
      <c r="R182" s="138"/>
    </row>
    <row r="183" spans="1:18" ht="17.45" customHeight="1" x14ac:dyDescent="0.2">
      <c r="A183" s="138"/>
      <c r="B183" s="138"/>
      <c r="C183" s="138"/>
      <c r="D183" s="138"/>
      <c r="E183" s="138"/>
      <c r="F183" s="138"/>
      <c r="G183" s="138"/>
      <c r="H183" s="138"/>
      <c r="I183" s="138"/>
      <c r="J183" s="138"/>
      <c r="K183" s="138"/>
      <c r="L183" s="138"/>
      <c r="M183" s="138"/>
      <c r="N183" s="138"/>
      <c r="O183" s="138"/>
      <c r="P183" s="138"/>
      <c r="Q183" s="138"/>
      <c r="R183" s="138"/>
    </row>
    <row r="184" spans="1:18" ht="90.75" customHeight="1" x14ac:dyDescent="0.2">
      <c r="A184" s="138"/>
      <c r="B184" s="138"/>
      <c r="C184" s="138"/>
      <c r="D184" s="138"/>
      <c r="E184" s="138"/>
      <c r="F184" s="138"/>
      <c r="G184" s="138"/>
      <c r="H184" s="138"/>
      <c r="I184" s="138"/>
      <c r="J184" s="138"/>
      <c r="K184" s="138"/>
      <c r="L184" s="138"/>
      <c r="M184" s="138"/>
      <c r="N184" s="138"/>
      <c r="O184" s="138"/>
      <c r="P184" s="138"/>
      <c r="Q184" s="138"/>
      <c r="R184" s="138"/>
    </row>
    <row r="185" spans="1:18" ht="89.25" customHeight="1" x14ac:dyDescent="0.2">
      <c r="A185" s="71"/>
      <c r="B185" s="71"/>
      <c r="C185" s="71"/>
      <c r="D185" s="71"/>
      <c r="E185" s="71"/>
      <c r="F185" s="71"/>
      <c r="G185" s="71"/>
      <c r="H185" s="71"/>
      <c r="I185" s="71"/>
      <c r="J185" s="71"/>
      <c r="K185" s="71"/>
      <c r="L185" s="71"/>
      <c r="M185" s="72"/>
      <c r="N185" s="71"/>
      <c r="O185" s="71"/>
      <c r="P185" s="71"/>
      <c r="Q185" s="71"/>
      <c r="R185" s="71"/>
    </row>
    <row r="186" spans="1:18" ht="41.25" customHeight="1" x14ac:dyDescent="0.2">
      <c r="A186" s="145" t="str">
        <f>CONCATENATE("IOGP",Spec_No," Version ",IRS_Revision)</f>
        <v>IOGPS-707D Version 0.1</v>
      </c>
      <c r="B186" s="145"/>
      <c r="C186" s="145"/>
      <c r="D186" s="145"/>
      <c r="E186" s="145"/>
      <c r="F186" s="145"/>
      <c r="G186" s="145"/>
      <c r="H186" s="145"/>
      <c r="I186" s="145"/>
      <c r="J186" s="145"/>
      <c r="K186" s="145"/>
      <c r="L186" s="145"/>
      <c r="M186" s="145"/>
      <c r="N186" s="145"/>
      <c r="O186" s="145"/>
      <c r="P186" s="145"/>
      <c r="Q186" s="145"/>
      <c r="R186" s="145"/>
    </row>
    <row r="187" spans="1:18" ht="12.2" customHeight="1" x14ac:dyDescent="0.2">
      <c r="B187" s="45"/>
    </row>
    <row r="188" spans="1:18" ht="12.2" customHeight="1" x14ac:dyDescent="0.2"/>
    <row r="189" spans="1:18" ht="12.2" customHeight="1" x14ac:dyDescent="0.2"/>
    <row r="190" spans="1:18" ht="84.95" customHeight="1" x14ac:dyDescent="0.2"/>
    <row r="191" spans="1:18" ht="84.95" customHeight="1" x14ac:dyDescent="0.2"/>
    <row r="192" spans="1:18" ht="84.95" customHeight="1" x14ac:dyDescent="0.2"/>
    <row r="193" ht="84.95" customHeight="1" x14ac:dyDescent="0.2"/>
    <row r="194" ht="84.95" customHeight="1" x14ac:dyDescent="0.2"/>
    <row r="195" ht="84.95" customHeight="1" x14ac:dyDescent="0.2"/>
    <row r="196" ht="84.95" customHeight="1" x14ac:dyDescent="0.2"/>
    <row r="197" ht="84.95" customHeight="1" x14ac:dyDescent="0.2"/>
    <row r="198" ht="84.95" customHeight="1" x14ac:dyDescent="0.2"/>
    <row r="199" ht="84.95" customHeight="1" x14ac:dyDescent="0.2"/>
  </sheetData>
  <mergeCells count="40">
    <mergeCell ref="A182:R182"/>
    <mergeCell ref="A183:R183"/>
    <mergeCell ref="A184:R184"/>
    <mergeCell ref="A186:R186"/>
    <mergeCell ref="A172:R172"/>
    <mergeCell ref="A174:R174"/>
    <mergeCell ref="A175:R175"/>
    <mergeCell ref="A178:R178"/>
    <mergeCell ref="A180:R180"/>
    <mergeCell ref="A181:R181"/>
    <mergeCell ref="A169:R170"/>
    <mergeCell ref="B140:R140"/>
    <mergeCell ref="B141:R141"/>
    <mergeCell ref="B142:R142"/>
    <mergeCell ref="B144:R144"/>
    <mergeCell ref="B153:R159"/>
    <mergeCell ref="B161:R161"/>
    <mergeCell ref="A163:R163"/>
    <mergeCell ref="A164:R164"/>
    <mergeCell ref="A165:R165"/>
    <mergeCell ref="A167:R167"/>
    <mergeCell ref="B138:R138"/>
    <mergeCell ref="A120:R120"/>
    <mergeCell ref="A121:R121"/>
    <mergeCell ref="A122:R122"/>
    <mergeCell ref="A124:R124"/>
    <mergeCell ref="A126:R126"/>
    <mergeCell ref="A128:R128"/>
    <mergeCell ref="A129:R129"/>
    <mergeCell ref="A131:R131"/>
    <mergeCell ref="A133:R133"/>
    <mergeCell ref="B135:R135"/>
    <mergeCell ref="B136:R136"/>
    <mergeCell ref="A18:R18"/>
    <mergeCell ref="N3:O3"/>
    <mergeCell ref="P3:P4"/>
    <mergeCell ref="N4:O4"/>
    <mergeCell ref="A16:R16"/>
    <mergeCell ref="Q3:R3"/>
    <mergeCell ref="Q4:R4"/>
  </mergeCells>
  <pageMargins left="0.19685039370078741" right="0.19685039370078741" top="0.19685039370078741" bottom="0.19685039370078741" header="0.31496062992125984" footer="0.31496062992125984"/>
  <pageSetup paperSize="9" scale="94" fitToHeight="0" orientation="portrait" r:id="rId1"/>
  <rowBreaks count="2" manualBreakCount="2">
    <brk id="119" max="16383" man="1"/>
    <brk id="16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45D25-4739-4D97-9385-6B6FA04C123B}">
  <sheetPr>
    <tabColor rgb="FF92D050"/>
    <pageSetUpPr fitToPage="1"/>
  </sheetPr>
  <dimension ref="A1:V317"/>
  <sheetViews>
    <sheetView showGridLines="0" zoomScaleNormal="100" workbookViewId="0"/>
  </sheetViews>
  <sheetFormatPr defaultRowHeight="12.75" x14ac:dyDescent="0.2"/>
  <cols>
    <col min="1" max="1" width="3.5703125" style="82" customWidth="1"/>
    <col min="2" max="2" width="21.42578125" style="90" customWidth="1"/>
    <col min="3" max="3" width="40.140625" style="86" customWidth="1"/>
    <col min="4" max="6" width="8.7109375" style="90" customWidth="1"/>
    <col min="7" max="7" width="12.42578125" style="90" customWidth="1"/>
    <col min="8" max="8" width="15.85546875" style="90" customWidth="1"/>
    <col min="9" max="9" width="25.7109375" style="82" customWidth="1"/>
    <col min="10" max="10" width="2.7109375" style="82" customWidth="1"/>
    <col min="11" max="11" width="9.140625" style="83" customWidth="1"/>
    <col min="12" max="12" width="9.140625" style="82" customWidth="1"/>
    <col min="13" max="22" width="24.28515625" style="82" customWidth="1"/>
    <col min="23" max="16384" width="9.140625" style="83"/>
  </cols>
  <sheetData>
    <row r="1" spans="1:22" s="32" customFormat="1" ht="25.5" thickBot="1" x14ac:dyDescent="0.25">
      <c r="A1" s="64" t="s">
        <v>77</v>
      </c>
      <c r="B1" s="147"/>
      <c r="C1" s="147"/>
      <c r="D1" s="147"/>
      <c r="E1" s="147"/>
      <c r="F1" s="147"/>
      <c r="G1" s="147"/>
      <c r="H1" s="147"/>
      <c r="I1" s="80"/>
      <c r="J1" s="65" t="s">
        <v>76</v>
      </c>
      <c r="K1" s="69"/>
      <c r="L1" s="81"/>
      <c r="M1" s="81"/>
      <c r="N1" s="81"/>
      <c r="O1" s="81"/>
      <c r="P1" s="81"/>
      <c r="Q1" s="81"/>
      <c r="R1" s="81"/>
      <c r="S1" s="81"/>
      <c r="T1" s="81"/>
      <c r="U1" s="81"/>
      <c r="V1" s="81"/>
    </row>
    <row r="2" spans="1:22" s="32" customFormat="1" x14ac:dyDescent="0.2">
      <c r="A2" s="114">
        <v>2</v>
      </c>
      <c r="B2" s="119" t="s">
        <v>84</v>
      </c>
      <c r="C2" s="153" t="s">
        <v>78</v>
      </c>
      <c r="D2" s="153"/>
      <c r="E2" s="153"/>
      <c r="F2" s="153"/>
      <c r="G2" s="153"/>
      <c r="H2" s="153"/>
      <c r="I2" s="154"/>
      <c r="J2" s="66"/>
      <c r="K2" s="33"/>
      <c r="L2" s="75"/>
      <c r="M2" s="75"/>
      <c r="N2" s="75"/>
      <c r="O2" s="75"/>
      <c r="P2" s="75"/>
      <c r="Q2" s="75"/>
      <c r="R2" s="75"/>
      <c r="S2" s="75"/>
      <c r="T2" s="75"/>
      <c r="U2" s="75"/>
      <c r="V2" s="75"/>
    </row>
    <row r="3" spans="1:22" s="32" customFormat="1" x14ac:dyDescent="0.2">
      <c r="A3" s="115">
        <v>3</v>
      </c>
      <c r="B3" s="120" t="s">
        <v>85</v>
      </c>
      <c r="C3" s="155" t="s">
        <v>75</v>
      </c>
      <c r="D3" s="155"/>
      <c r="E3" s="155"/>
      <c r="F3" s="155"/>
      <c r="G3" s="155"/>
      <c r="H3" s="155"/>
      <c r="I3" s="156"/>
      <c r="J3" s="66"/>
      <c r="K3" s="33"/>
      <c r="L3" s="67" t="s">
        <v>79</v>
      </c>
      <c r="M3" s="75"/>
      <c r="N3" s="75"/>
      <c r="O3" s="75"/>
      <c r="P3" s="75"/>
      <c r="Q3" s="75"/>
      <c r="R3" s="75"/>
      <c r="S3" s="75"/>
      <c r="T3" s="75"/>
      <c r="U3" s="75"/>
      <c r="V3" s="75"/>
    </row>
    <row r="4" spans="1:22" s="32" customFormat="1" ht="25.5" customHeight="1" x14ac:dyDescent="0.2">
      <c r="A4" s="115">
        <v>4</v>
      </c>
      <c r="B4" s="96" t="s">
        <v>80</v>
      </c>
      <c r="C4" s="84" t="s">
        <v>81</v>
      </c>
      <c r="D4" s="150" t="s">
        <v>82</v>
      </c>
      <c r="E4" s="151"/>
      <c r="F4" s="151"/>
      <c r="G4" s="151"/>
      <c r="H4" s="152"/>
      <c r="I4" s="76" t="s">
        <v>72</v>
      </c>
      <c r="J4" s="104"/>
      <c r="K4" s="33"/>
      <c r="L4" s="68"/>
      <c r="M4" s="75"/>
      <c r="N4" s="75"/>
      <c r="O4" s="75"/>
      <c r="P4" s="75"/>
      <c r="Q4" s="75"/>
      <c r="R4" s="75"/>
      <c r="S4" s="75"/>
      <c r="T4" s="75"/>
      <c r="U4" s="75"/>
      <c r="V4" s="75"/>
    </row>
    <row r="5" spans="1:22" s="32" customFormat="1" x14ac:dyDescent="0.2">
      <c r="A5" s="115">
        <v>5</v>
      </c>
      <c r="B5" s="100"/>
      <c r="C5" s="148" t="s">
        <v>96</v>
      </c>
      <c r="D5" s="148"/>
      <c r="E5" s="148"/>
      <c r="F5" s="148"/>
      <c r="G5" s="148"/>
      <c r="H5" s="148"/>
      <c r="I5" s="148"/>
      <c r="J5" s="149"/>
      <c r="K5" s="33"/>
      <c r="L5" s="75"/>
      <c r="M5" s="75"/>
      <c r="N5" s="75"/>
      <c r="O5" s="75"/>
      <c r="P5" s="75"/>
      <c r="Q5" s="75"/>
      <c r="R5" s="75"/>
      <c r="S5" s="75"/>
      <c r="T5" s="75"/>
      <c r="U5" s="75"/>
      <c r="V5" s="75"/>
    </row>
    <row r="6" spans="1:22" s="32" customFormat="1" x14ac:dyDescent="0.2">
      <c r="A6" s="115">
        <v>6</v>
      </c>
      <c r="B6" s="100"/>
      <c r="C6" s="148" t="s">
        <v>97</v>
      </c>
      <c r="D6" s="148"/>
      <c r="E6" s="148"/>
      <c r="F6" s="148"/>
      <c r="G6" s="148"/>
      <c r="H6" s="148"/>
      <c r="I6" s="148"/>
      <c r="J6" s="149"/>
      <c r="K6" s="33"/>
      <c r="L6" s="75"/>
      <c r="M6" s="75"/>
      <c r="N6" s="75"/>
      <c r="O6" s="75"/>
      <c r="P6" s="75"/>
      <c r="Q6" s="75"/>
      <c r="R6" s="75"/>
      <c r="S6" s="75"/>
      <c r="T6" s="75"/>
      <c r="U6" s="75"/>
      <c r="V6" s="75"/>
    </row>
    <row r="7" spans="1:22" s="32" customFormat="1" x14ac:dyDescent="0.2">
      <c r="A7" s="115">
        <v>7</v>
      </c>
      <c r="B7" s="101"/>
      <c r="C7" s="85" t="s">
        <v>98</v>
      </c>
      <c r="D7" s="87"/>
      <c r="E7" s="87"/>
      <c r="F7" s="87"/>
      <c r="G7" s="87"/>
      <c r="H7" s="92" t="s">
        <v>69</v>
      </c>
      <c r="I7" s="77"/>
      <c r="J7" s="66"/>
      <c r="K7" s="33"/>
      <c r="L7" s="75"/>
      <c r="M7" s="75"/>
      <c r="N7" s="75"/>
      <c r="O7" s="75"/>
      <c r="P7" s="75"/>
      <c r="Q7" s="75"/>
      <c r="R7" s="75"/>
      <c r="S7" s="75"/>
      <c r="T7" s="75"/>
      <c r="U7" s="75"/>
      <c r="V7" s="78"/>
    </row>
    <row r="8" spans="1:22" s="32" customFormat="1" x14ac:dyDescent="0.2">
      <c r="A8" s="115">
        <v>8</v>
      </c>
      <c r="B8" s="101"/>
      <c r="C8" s="85" t="s">
        <v>99</v>
      </c>
      <c r="D8" s="87"/>
      <c r="E8" s="87"/>
      <c r="F8" s="87"/>
      <c r="G8" s="87"/>
      <c r="H8" s="92" t="s">
        <v>69</v>
      </c>
      <c r="I8" s="77"/>
      <c r="J8" s="66"/>
      <c r="K8" s="33"/>
      <c r="L8" s="75"/>
      <c r="M8" s="75"/>
      <c r="N8" s="75"/>
      <c r="O8" s="75"/>
      <c r="P8" s="75"/>
      <c r="Q8" s="75"/>
      <c r="R8" s="75"/>
      <c r="S8" s="75"/>
      <c r="T8" s="75"/>
      <c r="U8" s="75"/>
      <c r="V8" s="78"/>
    </row>
    <row r="9" spans="1:22" s="32" customFormat="1" x14ac:dyDescent="0.2">
      <c r="A9" s="115">
        <v>9</v>
      </c>
      <c r="B9" s="101"/>
      <c r="C9" s="85" t="s">
        <v>100</v>
      </c>
      <c r="D9" s="87"/>
      <c r="E9" s="87"/>
      <c r="F9" s="87"/>
      <c r="G9" s="87"/>
      <c r="H9" s="92" t="s">
        <v>69</v>
      </c>
      <c r="I9" s="77"/>
      <c r="J9" s="66"/>
      <c r="K9" s="33"/>
      <c r="L9" s="75"/>
      <c r="M9" s="75"/>
      <c r="N9" s="75"/>
      <c r="O9" s="75"/>
      <c r="P9" s="75"/>
      <c r="Q9" s="75"/>
      <c r="R9" s="75"/>
      <c r="S9" s="75"/>
      <c r="T9" s="75"/>
      <c r="U9" s="75"/>
      <c r="V9" s="78"/>
    </row>
    <row r="10" spans="1:22" s="32" customFormat="1" x14ac:dyDescent="0.2">
      <c r="A10" s="115">
        <v>10</v>
      </c>
      <c r="B10" s="101"/>
      <c r="C10" s="85" t="s">
        <v>101</v>
      </c>
      <c r="D10" s="87"/>
      <c r="E10" s="87"/>
      <c r="F10" s="87"/>
      <c r="G10" s="87"/>
      <c r="H10" s="92" t="s">
        <v>105</v>
      </c>
      <c r="I10" s="77"/>
      <c r="J10" s="66"/>
      <c r="K10" s="33"/>
      <c r="L10" s="67" t="s">
        <v>62</v>
      </c>
      <c r="M10" s="70" t="s">
        <v>102</v>
      </c>
      <c r="N10" s="70" t="s">
        <v>103</v>
      </c>
      <c r="O10" s="70" t="s">
        <v>104</v>
      </c>
      <c r="P10" s="70" t="s">
        <v>105</v>
      </c>
      <c r="Q10" s="75"/>
      <c r="R10" s="75"/>
      <c r="S10" s="75"/>
      <c r="T10" s="75"/>
      <c r="U10" s="75"/>
      <c r="V10" s="75"/>
    </row>
    <row r="11" spans="1:22" s="32" customFormat="1" x14ac:dyDescent="0.2">
      <c r="A11" s="115">
        <v>11</v>
      </c>
      <c r="B11" s="100"/>
      <c r="C11" s="148" t="s">
        <v>106</v>
      </c>
      <c r="D11" s="148"/>
      <c r="E11" s="148"/>
      <c r="F11" s="148"/>
      <c r="G11" s="148"/>
      <c r="H11" s="148"/>
      <c r="I11" s="148"/>
      <c r="J11" s="149"/>
      <c r="K11" s="33"/>
      <c r="L11" s="75"/>
      <c r="M11" s="75"/>
      <c r="N11" s="75"/>
      <c r="O11" s="75"/>
      <c r="P11" s="75"/>
      <c r="Q11" s="75"/>
      <c r="R11" s="75"/>
      <c r="S11" s="75"/>
      <c r="T11" s="75"/>
      <c r="U11" s="75"/>
      <c r="V11" s="75"/>
    </row>
    <row r="12" spans="1:22" s="32" customFormat="1" x14ac:dyDescent="0.2">
      <c r="A12" s="115">
        <v>12</v>
      </c>
      <c r="B12" s="102" t="s">
        <v>466</v>
      </c>
      <c r="C12" s="85" t="s">
        <v>107</v>
      </c>
      <c r="D12" s="87"/>
      <c r="E12" s="87"/>
      <c r="F12" s="87"/>
      <c r="G12" s="91"/>
      <c r="H12" s="92" t="s">
        <v>62</v>
      </c>
      <c r="I12" s="77"/>
      <c r="J12" s="66"/>
      <c r="K12" s="33"/>
      <c r="L12" s="67" t="s">
        <v>62</v>
      </c>
      <c r="M12" s="70" t="s">
        <v>108</v>
      </c>
      <c r="N12" s="70" t="s">
        <v>109</v>
      </c>
      <c r="O12" s="70" t="s">
        <v>110</v>
      </c>
      <c r="P12" s="75"/>
      <c r="Q12" s="75"/>
      <c r="R12" s="75"/>
      <c r="S12" s="75"/>
      <c r="T12" s="75"/>
      <c r="U12" s="75"/>
      <c r="V12" s="75"/>
    </row>
    <row r="13" spans="1:22" s="32" customFormat="1" x14ac:dyDescent="0.2">
      <c r="A13" s="115">
        <v>13</v>
      </c>
      <c r="B13" s="101" t="s">
        <v>457</v>
      </c>
      <c r="C13" s="85" t="s">
        <v>111</v>
      </c>
      <c r="D13" s="87"/>
      <c r="E13" s="87"/>
      <c r="F13" s="87"/>
      <c r="G13" s="92" t="s">
        <v>69</v>
      </c>
      <c r="H13" s="94" t="s">
        <v>112</v>
      </c>
      <c r="I13" s="77"/>
      <c r="J13" s="66"/>
      <c r="K13" s="33"/>
      <c r="L13" s="67" t="s">
        <v>62</v>
      </c>
      <c r="M13" s="70" t="s">
        <v>112</v>
      </c>
      <c r="N13" s="70" t="s">
        <v>113</v>
      </c>
      <c r="O13" s="75"/>
      <c r="P13" s="75"/>
      <c r="Q13" s="75"/>
      <c r="R13" s="75"/>
      <c r="S13" s="75"/>
      <c r="T13" s="75"/>
      <c r="U13" s="75"/>
      <c r="V13" s="75"/>
    </row>
    <row r="14" spans="1:22" s="32" customFormat="1" x14ac:dyDescent="0.2">
      <c r="A14" s="115">
        <v>14</v>
      </c>
      <c r="B14" s="101" t="s">
        <v>457</v>
      </c>
      <c r="C14" s="85" t="s">
        <v>114</v>
      </c>
      <c r="D14" s="87"/>
      <c r="E14" s="87"/>
      <c r="F14" s="87"/>
      <c r="G14" s="92" t="s">
        <v>69</v>
      </c>
      <c r="H14" s="94" t="s">
        <v>112</v>
      </c>
      <c r="I14" s="77"/>
      <c r="J14" s="66"/>
      <c r="K14" s="33"/>
      <c r="L14" s="67" t="s">
        <v>62</v>
      </c>
      <c r="M14" s="70" t="s">
        <v>112</v>
      </c>
      <c r="N14" s="70" t="s">
        <v>113</v>
      </c>
      <c r="O14" s="75"/>
      <c r="P14" s="75"/>
      <c r="Q14" s="75"/>
      <c r="R14" s="75"/>
      <c r="S14" s="75"/>
      <c r="T14" s="75"/>
      <c r="U14" s="75"/>
      <c r="V14" s="75"/>
    </row>
    <row r="15" spans="1:22" s="32" customFormat="1" x14ac:dyDescent="0.2">
      <c r="A15" s="115">
        <v>15</v>
      </c>
      <c r="B15" s="102" t="s">
        <v>466</v>
      </c>
      <c r="C15" s="85" t="s">
        <v>115</v>
      </c>
      <c r="D15" s="87"/>
      <c r="E15" s="87"/>
      <c r="F15" s="87"/>
      <c r="G15" s="92" t="s">
        <v>69</v>
      </c>
      <c r="H15" s="95" t="s">
        <v>116</v>
      </c>
      <c r="I15" s="77"/>
      <c r="J15" s="66"/>
      <c r="K15" s="33"/>
      <c r="L15" s="75"/>
      <c r="M15" s="75"/>
      <c r="N15" s="75"/>
      <c r="O15" s="75"/>
      <c r="P15" s="75"/>
      <c r="Q15" s="75"/>
      <c r="R15" s="75"/>
      <c r="S15" s="75"/>
      <c r="T15" s="75"/>
      <c r="U15" s="75"/>
      <c r="V15" s="75"/>
    </row>
    <row r="16" spans="1:22" s="32" customFormat="1" x14ac:dyDescent="0.2">
      <c r="A16" s="115">
        <v>16</v>
      </c>
      <c r="B16" s="101" t="s">
        <v>458</v>
      </c>
      <c r="C16" s="85" t="s">
        <v>505</v>
      </c>
      <c r="D16" s="87"/>
      <c r="E16" s="87"/>
      <c r="F16" s="87"/>
      <c r="G16" s="91"/>
      <c r="H16" s="92" t="s">
        <v>62</v>
      </c>
      <c r="I16" s="77"/>
      <c r="J16" s="66"/>
      <c r="K16" s="33"/>
      <c r="L16" s="67" t="s">
        <v>62</v>
      </c>
      <c r="M16" s="70" t="s">
        <v>117</v>
      </c>
      <c r="N16" s="70" t="s">
        <v>118</v>
      </c>
      <c r="O16" s="75"/>
      <c r="P16" s="75"/>
      <c r="Q16" s="75"/>
      <c r="R16" s="75"/>
      <c r="S16" s="75"/>
      <c r="T16" s="75"/>
      <c r="U16" s="75"/>
      <c r="V16" s="75"/>
    </row>
    <row r="17" spans="1:22" s="32" customFormat="1" x14ac:dyDescent="0.2">
      <c r="A17" s="115">
        <v>17</v>
      </c>
      <c r="B17" s="101"/>
      <c r="C17" s="85" t="s">
        <v>119</v>
      </c>
      <c r="D17" s="87"/>
      <c r="E17" s="87"/>
      <c r="F17" s="87"/>
      <c r="G17" s="91"/>
      <c r="H17" s="92" t="s">
        <v>62</v>
      </c>
      <c r="I17" s="77"/>
      <c r="J17" s="66"/>
      <c r="K17" s="33"/>
      <c r="L17" s="67" t="s">
        <v>62</v>
      </c>
      <c r="M17" s="70" t="s">
        <v>117</v>
      </c>
      <c r="N17" s="70" t="s">
        <v>118</v>
      </c>
      <c r="O17" s="75"/>
      <c r="P17" s="75"/>
      <c r="Q17" s="75"/>
      <c r="R17" s="75"/>
      <c r="S17" s="75"/>
      <c r="T17" s="75"/>
      <c r="U17" s="75"/>
      <c r="V17" s="75"/>
    </row>
    <row r="18" spans="1:22" s="32" customFormat="1" x14ac:dyDescent="0.2">
      <c r="A18" s="115">
        <v>18</v>
      </c>
      <c r="B18" s="101"/>
      <c r="C18" s="85" t="s">
        <v>120</v>
      </c>
      <c r="D18" s="87"/>
      <c r="E18" s="87"/>
      <c r="F18" s="87"/>
      <c r="G18" s="91"/>
      <c r="H18" s="92" t="s">
        <v>62</v>
      </c>
      <c r="I18" s="77"/>
      <c r="J18" s="66"/>
      <c r="K18" s="33"/>
      <c r="L18" s="67" t="s">
        <v>62</v>
      </c>
      <c r="M18" s="70" t="s">
        <v>117</v>
      </c>
      <c r="N18" s="70" t="s">
        <v>118</v>
      </c>
      <c r="O18" s="75"/>
      <c r="P18" s="75"/>
      <c r="Q18" s="75"/>
      <c r="R18" s="75"/>
      <c r="S18" s="75"/>
      <c r="T18" s="75"/>
      <c r="U18" s="75"/>
      <c r="V18" s="75"/>
    </row>
    <row r="19" spans="1:22" s="32" customFormat="1" x14ac:dyDescent="0.2">
      <c r="A19" s="115">
        <v>19</v>
      </c>
      <c r="B19" s="100"/>
      <c r="C19" s="148" t="s">
        <v>121</v>
      </c>
      <c r="D19" s="148"/>
      <c r="E19" s="148"/>
      <c r="F19" s="148"/>
      <c r="G19" s="148"/>
      <c r="H19" s="148"/>
      <c r="I19" s="148"/>
      <c r="J19" s="149"/>
      <c r="K19" s="33"/>
      <c r="L19" s="75"/>
      <c r="M19" s="75"/>
      <c r="N19" s="75"/>
      <c r="O19" s="75"/>
      <c r="P19" s="75"/>
      <c r="Q19" s="75"/>
      <c r="R19" s="75"/>
      <c r="S19" s="75"/>
      <c r="T19" s="75"/>
      <c r="U19" s="75"/>
      <c r="V19" s="75"/>
    </row>
    <row r="20" spans="1:22" s="32" customFormat="1" x14ac:dyDescent="0.2">
      <c r="A20" s="115">
        <v>20</v>
      </c>
      <c r="B20" s="101" t="s">
        <v>459</v>
      </c>
      <c r="C20" s="85" t="s">
        <v>122</v>
      </c>
      <c r="D20" s="91"/>
      <c r="E20" s="91"/>
      <c r="F20" s="91"/>
      <c r="G20" s="92" t="s">
        <v>69</v>
      </c>
      <c r="H20" s="94" t="s">
        <v>62</v>
      </c>
      <c r="I20" s="77"/>
      <c r="J20" s="66"/>
      <c r="K20" s="33"/>
      <c r="L20" s="67" t="s">
        <v>62</v>
      </c>
      <c r="M20" s="70" t="s">
        <v>123</v>
      </c>
      <c r="N20" s="70" t="s">
        <v>124</v>
      </c>
      <c r="O20" s="75"/>
      <c r="P20" s="75"/>
      <c r="Q20" s="75"/>
      <c r="R20" s="75"/>
      <c r="S20" s="75"/>
      <c r="T20" s="75"/>
      <c r="U20" s="75"/>
      <c r="V20" s="75"/>
    </row>
    <row r="21" spans="1:22" s="32" customFormat="1" x14ac:dyDescent="0.2">
      <c r="A21" s="115">
        <v>21</v>
      </c>
      <c r="B21" s="101" t="s">
        <v>460</v>
      </c>
      <c r="C21" s="85" t="s">
        <v>125</v>
      </c>
      <c r="D21" s="91"/>
      <c r="E21" s="91"/>
      <c r="F21" s="91"/>
      <c r="G21" s="92" t="s">
        <v>69</v>
      </c>
      <c r="H21" s="95" t="s">
        <v>126</v>
      </c>
      <c r="I21" s="77"/>
      <c r="J21" s="66"/>
      <c r="K21" s="33"/>
      <c r="L21" s="75"/>
      <c r="M21" s="75"/>
      <c r="N21" s="75"/>
      <c r="O21" s="75"/>
      <c r="P21" s="75"/>
      <c r="Q21" s="75"/>
      <c r="R21" s="75"/>
      <c r="S21" s="75"/>
      <c r="T21" s="75"/>
      <c r="U21" s="75"/>
      <c r="V21" s="75"/>
    </row>
    <row r="22" spans="1:22" s="32" customFormat="1" x14ac:dyDescent="0.2">
      <c r="A22" s="115">
        <v>22</v>
      </c>
      <c r="B22" s="101" t="s">
        <v>460</v>
      </c>
      <c r="C22" s="85" t="s">
        <v>127</v>
      </c>
      <c r="D22" s="91"/>
      <c r="E22" s="91"/>
      <c r="F22" s="91"/>
      <c r="G22" s="91"/>
      <c r="H22" s="92" t="s">
        <v>452</v>
      </c>
      <c r="I22" s="77"/>
      <c r="J22" s="66"/>
      <c r="K22" s="33"/>
      <c r="L22" s="67" t="s">
        <v>62</v>
      </c>
      <c r="M22" s="70" t="s">
        <v>451</v>
      </c>
      <c r="N22" s="70" t="s">
        <v>452</v>
      </c>
      <c r="O22" s="75"/>
      <c r="P22" s="75"/>
      <c r="Q22" s="75"/>
      <c r="R22" s="75"/>
      <c r="S22" s="75"/>
      <c r="T22" s="75"/>
      <c r="U22" s="75"/>
      <c r="V22" s="75"/>
    </row>
    <row r="23" spans="1:22" s="32" customFormat="1" x14ac:dyDescent="0.2">
      <c r="A23" s="115">
        <v>23</v>
      </c>
      <c r="B23" s="101" t="s">
        <v>128</v>
      </c>
      <c r="C23" s="85" t="s">
        <v>129</v>
      </c>
      <c r="D23" s="91"/>
      <c r="E23" s="91"/>
      <c r="F23" s="91"/>
      <c r="G23" s="92" t="s">
        <v>69</v>
      </c>
      <c r="H23" s="94" t="s">
        <v>62</v>
      </c>
      <c r="I23" s="77"/>
      <c r="J23" s="66"/>
      <c r="K23" s="33"/>
      <c r="L23" s="67" t="s">
        <v>62</v>
      </c>
      <c r="M23" s="70" t="s">
        <v>123</v>
      </c>
      <c r="N23" s="70" t="s">
        <v>124</v>
      </c>
      <c r="O23" s="75"/>
      <c r="P23" s="75"/>
      <c r="Q23" s="75"/>
      <c r="R23" s="75"/>
      <c r="S23" s="75"/>
      <c r="T23" s="75"/>
      <c r="U23" s="75"/>
      <c r="V23" s="75"/>
    </row>
    <row r="24" spans="1:22" s="32" customFormat="1" x14ac:dyDescent="0.2">
      <c r="A24" s="115">
        <v>24</v>
      </c>
      <c r="B24" s="101" t="s">
        <v>459</v>
      </c>
      <c r="C24" s="85" t="s">
        <v>130</v>
      </c>
      <c r="D24" s="92">
        <v>-10</v>
      </c>
      <c r="E24" s="95" t="s">
        <v>116</v>
      </c>
      <c r="F24" s="99" t="s">
        <v>131</v>
      </c>
      <c r="G24" s="92">
        <v>10</v>
      </c>
      <c r="H24" s="95" t="s">
        <v>116</v>
      </c>
      <c r="I24" s="77"/>
      <c r="J24" s="66"/>
      <c r="K24" s="33"/>
      <c r="L24" s="67" t="s">
        <v>62</v>
      </c>
      <c r="M24" s="70">
        <v>-10</v>
      </c>
      <c r="N24" s="70">
        <v>-5</v>
      </c>
      <c r="O24" s="67" t="s">
        <v>62</v>
      </c>
      <c r="P24" s="70">
        <v>10</v>
      </c>
      <c r="Q24" s="70">
        <v>5</v>
      </c>
      <c r="R24" s="79"/>
      <c r="S24" s="75"/>
      <c r="T24" s="75"/>
      <c r="U24" s="75"/>
      <c r="V24" s="75"/>
    </row>
    <row r="25" spans="1:22" s="32" customFormat="1" x14ac:dyDescent="0.2">
      <c r="A25" s="115">
        <v>25</v>
      </c>
      <c r="B25" s="101" t="s">
        <v>460</v>
      </c>
      <c r="C25" s="85" t="s">
        <v>132</v>
      </c>
      <c r="D25" s="92">
        <v>-5</v>
      </c>
      <c r="E25" s="95" t="s">
        <v>126</v>
      </c>
      <c r="F25" s="99" t="s">
        <v>131</v>
      </c>
      <c r="G25" s="92">
        <v>5</v>
      </c>
      <c r="H25" s="95" t="s">
        <v>126</v>
      </c>
      <c r="I25" s="77"/>
      <c r="J25" s="66"/>
      <c r="K25" s="33"/>
      <c r="L25" s="67" t="s">
        <v>62</v>
      </c>
      <c r="M25" s="70">
        <v>-5</v>
      </c>
      <c r="N25" s="70">
        <v>-2</v>
      </c>
      <c r="O25" s="67" t="s">
        <v>62</v>
      </c>
      <c r="P25" s="70">
        <v>5</v>
      </c>
      <c r="Q25" s="70">
        <v>2</v>
      </c>
      <c r="R25" s="79"/>
      <c r="S25" s="75"/>
      <c r="T25" s="75"/>
      <c r="U25" s="75"/>
      <c r="V25" s="75"/>
    </row>
    <row r="26" spans="1:22" s="32" customFormat="1" x14ac:dyDescent="0.2">
      <c r="A26" s="115">
        <v>26</v>
      </c>
      <c r="B26" s="100"/>
      <c r="C26" s="148" t="s">
        <v>133</v>
      </c>
      <c r="D26" s="148"/>
      <c r="E26" s="148"/>
      <c r="F26" s="148"/>
      <c r="G26" s="148"/>
      <c r="H26" s="148"/>
      <c r="I26" s="148"/>
      <c r="J26" s="149"/>
      <c r="K26" s="33"/>
      <c r="L26" s="75"/>
      <c r="M26" s="75"/>
      <c r="N26" s="75"/>
      <c r="O26" s="75"/>
      <c r="P26" s="75"/>
      <c r="Q26" s="75"/>
      <c r="R26" s="75"/>
      <c r="S26" s="75"/>
      <c r="T26" s="75"/>
      <c r="U26" s="75"/>
      <c r="V26" s="75"/>
    </row>
    <row r="27" spans="1:22" s="32" customFormat="1" x14ac:dyDescent="0.2">
      <c r="A27" s="115">
        <v>27</v>
      </c>
      <c r="B27" s="101" t="s">
        <v>461</v>
      </c>
      <c r="C27" s="85" t="s">
        <v>134</v>
      </c>
      <c r="D27" s="87"/>
      <c r="E27" s="87"/>
      <c r="F27" s="87"/>
      <c r="G27" s="92" t="s">
        <v>69</v>
      </c>
      <c r="H27" s="94" t="s">
        <v>312</v>
      </c>
      <c r="I27" s="77"/>
      <c r="J27" s="66"/>
      <c r="K27" s="33"/>
      <c r="L27" s="67" t="s">
        <v>62</v>
      </c>
      <c r="M27" s="70" t="s">
        <v>312</v>
      </c>
      <c r="N27" s="70" t="s">
        <v>313</v>
      </c>
      <c r="O27" s="75"/>
      <c r="P27" s="75"/>
      <c r="Q27" s="75"/>
      <c r="R27" s="75"/>
      <c r="S27" s="75"/>
      <c r="T27" s="75"/>
      <c r="U27" s="75"/>
      <c r="V27" s="75"/>
    </row>
    <row r="28" spans="1:22" s="32" customFormat="1" x14ac:dyDescent="0.2">
      <c r="A28" s="115">
        <v>28</v>
      </c>
      <c r="B28" s="101" t="s">
        <v>462</v>
      </c>
      <c r="C28" s="85" t="s">
        <v>135</v>
      </c>
      <c r="D28" s="87"/>
      <c r="E28" s="87"/>
      <c r="F28" s="87"/>
      <c r="G28" s="92" t="s">
        <v>69</v>
      </c>
      <c r="H28" s="94" t="s">
        <v>312</v>
      </c>
      <c r="I28" s="77"/>
      <c r="J28" s="66"/>
      <c r="K28" s="33"/>
      <c r="L28" s="67" t="s">
        <v>62</v>
      </c>
      <c r="M28" s="70" t="s">
        <v>312</v>
      </c>
      <c r="N28" s="70" t="s">
        <v>313</v>
      </c>
      <c r="O28" s="75"/>
      <c r="P28" s="75"/>
      <c r="Q28" s="75"/>
      <c r="R28" s="75"/>
      <c r="S28" s="75"/>
      <c r="T28" s="75"/>
      <c r="U28" s="75"/>
      <c r="V28" s="75"/>
    </row>
    <row r="29" spans="1:22" s="32" customFormat="1" x14ac:dyDescent="0.2">
      <c r="A29" s="115">
        <v>29</v>
      </c>
      <c r="B29" s="101" t="s">
        <v>463</v>
      </c>
      <c r="C29" s="85" t="s">
        <v>136</v>
      </c>
      <c r="D29" s="87"/>
      <c r="E29" s="87"/>
      <c r="F29" s="87"/>
      <c r="G29" s="92" t="s">
        <v>69</v>
      </c>
      <c r="H29" s="94" t="s">
        <v>312</v>
      </c>
      <c r="I29" s="77"/>
      <c r="J29" s="66"/>
      <c r="K29" s="33"/>
      <c r="L29" s="67" t="s">
        <v>62</v>
      </c>
      <c r="M29" s="70" t="s">
        <v>312</v>
      </c>
      <c r="N29" s="70" t="s">
        <v>313</v>
      </c>
      <c r="O29" s="75"/>
      <c r="P29" s="75"/>
      <c r="Q29" s="75"/>
      <c r="R29" s="75"/>
      <c r="S29" s="75"/>
      <c r="T29" s="75"/>
      <c r="U29" s="75"/>
      <c r="V29" s="75"/>
    </row>
    <row r="30" spans="1:22" s="32" customFormat="1" x14ac:dyDescent="0.2">
      <c r="A30" s="115">
        <v>30</v>
      </c>
      <c r="B30" s="101" t="s">
        <v>137</v>
      </c>
      <c r="C30" s="85" t="s">
        <v>138</v>
      </c>
      <c r="D30" s="87"/>
      <c r="E30" s="87"/>
      <c r="F30" s="87"/>
      <c r="G30" s="92" t="s">
        <v>69</v>
      </c>
      <c r="H30" s="94" t="s">
        <v>312</v>
      </c>
      <c r="I30" s="77"/>
      <c r="J30" s="66"/>
      <c r="K30" s="33"/>
      <c r="L30" s="67" t="s">
        <v>62</v>
      </c>
      <c r="M30" s="70" t="s">
        <v>312</v>
      </c>
      <c r="N30" s="70" t="s">
        <v>313</v>
      </c>
      <c r="O30" s="75"/>
      <c r="P30" s="75"/>
      <c r="Q30" s="75"/>
      <c r="R30" s="75"/>
      <c r="S30" s="75"/>
      <c r="T30" s="75"/>
      <c r="U30" s="75"/>
      <c r="V30" s="75"/>
    </row>
    <row r="31" spans="1:22" s="32" customFormat="1" x14ac:dyDescent="0.2">
      <c r="A31" s="115">
        <v>31</v>
      </c>
      <c r="B31" s="101" t="s">
        <v>464</v>
      </c>
      <c r="C31" s="85" t="s">
        <v>139</v>
      </c>
      <c r="D31" s="87"/>
      <c r="E31" s="87"/>
      <c r="F31" s="87"/>
      <c r="G31" s="91"/>
      <c r="H31" s="92" t="s">
        <v>449</v>
      </c>
      <c r="I31" s="77"/>
      <c r="J31" s="66"/>
      <c r="K31" s="33"/>
      <c r="L31" s="67" t="s">
        <v>62</v>
      </c>
      <c r="M31" s="70" t="s">
        <v>449</v>
      </c>
      <c r="N31" s="70" t="s">
        <v>450</v>
      </c>
      <c r="O31" s="75"/>
      <c r="P31" s="75"/>
      <c r="Q31" s="75"/>
      <c r="R31" s="75"/>
      <c r="S31" s="75"/>
      <c r="T31" s="75"/>
      <c r="U31" s="75"/>
      <c r="V31" s="75"/>
    </row>
    <row r="32" spans="1:22" s="32" customFormat="1" x14ac:dyDescent="0.2">
      <c r="A32" s="115">
        <v>32</v>
      </c>
      <c r="B32" s="100"/>
      <c r="C32" s="148" t="s">
        <v>140</v>
      </c>
      <c r="D32" s="148"/>
      <c r="E32" s="148"/>
      <c r="F32" s="148"/>
      <c r="G32" s="148"/>
      <c r="H32" s="148"/>
      <c r="I32" s="148"/>
      <c r="J32" s="149"/>
      <c r="K32" s="33"/>
      <c r="L32" s="75"/>
      <c r="M32" s="75"/>
      <c r="N32" s="75"/>
      <c r="O32" s="75"/>
      <c r="P32" s="75"/>
      <c r="Q32" s="75"/>
      <c r="R32" s="75"/>
      <c r="S32" s="75"/>
      <c r="T32" s="75"/>
      <c r="U32" s="75"/>
      <c r="V32" s="75"/>
    </row>
    <row r="33" spans="1:22" s="32" customFormat="1" x14ac:dyDescent="0.2">
      <c r="A33" s="115">
        <v>33</v>
      </c>
      <c r="B33" s="101" t="s">
        <v>461</v>
      </c>
      <c r="C33" s="85" t="s">
        <v>141</v>
      </c>
      <c r="D33" s="87"/>
      <c r="E33" s="87"/>
      <c r="F33" s="87"/>
      <c r="G33" s="92" t="s">
        <v>69</v>
      </c>
      <c r="H33" s="94" t="s">
        <v>312</v>
      </c>
      <c r="I33" s="77"/>
      <c r="J33" s="66"/>
      <c r="K33" s="33"/>
      <c r="L33" s="67" t="s">
        <v>62</v>
      </c>
      <c r="M33" s="70" t="s">
        <v>312</v>
      </c>
      <c r="N33" s="70" t="s">
        <v>313</v>
      </c>
      <c r="O33" s="75"/>
      <c r="P33" s="75"/>
      <c r="Q33" s="75"/>
      <c r="R33" s="75"/>
      <c r="S33" s="75"/>
      <c r="T33" s="75"/>
      <c r="U33" s="75"/>
      <c r="V33" s="75"/>
    </row>
    <row r="34" spans="1:22" s="32" customFormat="1" x14ac:dyDescent="0.2">
      <c r="A34" s="115">
        <v>34</v>
      </c>
      <c r="B34" s="101" t="s">
        <v>462</v>
      </c>
      <c r="C34" s="85" t="s">
        <v>142</v>
      </c>
      <c r="D34" s="87"/>
      <c r="E34" s="87"/>
      <c r="F34" s="87"/>
      <c r="G34" s="92" t="s">
        <v>69</v>
      </c>
      <c r="H34" s="94" t="s">
        <v>312</v>
      </c>
      <c r="I34" s="77"/>
      <c r="J34" s="66"/>
      <c r="K34" s="33"/>
      <c r="L34" s="67" t="s">
        <v>62</v>
      </c>
      <c r="M34" s="70" t="s">
        <v>312</v>
      </c>
      <c r="N34" s="70" t="s">
        <v>313</v>
      </c>
      <c r="O34" s="75"/>
      <c r="P34" s="75"/>
      <c r="Q34" s="75"/>
      <c r="R34" s="75"/>
      <c r="S34" s="75"/>
      <c r="T34" s="75"/>
      <c r="U34" s="75"/>
      <c r="V34" s="75"/>
    </row>
    <row r="35" spans="1:22" s="32" customFormat="1" x14ac:dyDescent="0.2">
      <c r="A35" s="115">
        <v>35</v>
      </c>
      <c r="B35" s="101" t="s">
        <v>463</v>
      </c>
      <c r="C35" s="85" t="s">
        <v>143</v>
      </c>
      <c r="D35" s="87"/>
      <c r="E35" s="87"/>
      <c r="F35" s="87"/>
      <c r="G35" s="92" t="s">
        <v>69</v>
      </c>
      <c r="H35" s="94" t="s">
        <v>312</v>
      </c>
      <c r="I35" s="77"/>
      <c r="J35" s="66"/>
      <c r="K35" s="33"/>
      <c r="L35" s="67" t="s">
        <v>62</v>
      </c>
      <c r="M35" s="70" t="s">
        <v>312</v>
      </c>
      <c r="N35" s="70" t="s">
        <v>313</v>
      </c>
      <c r="O35" s="75"/>
      <c r="P35" s="75"/>
      <c r="Q35" s="75"/>
      <c r="R35" s="75"/>
      <c r="S35" s="75"/>
      <c r="T35" s="75"/>
      <c r="U35" s="75"/>
      <c r="V35" s="75"/>
    </row>
    <row r="36" spans="1:22" s="32" customFormat="1" x14ac:dyDescent="0.2">
      <c r="A36" s="115">
        <v>36</v>
      </c>
      <c r="B36" s="101" t="s">
        <v>137</v>
      </c>
      <c r="C36" s="85" t="s">
        <v>144</v>
      </c>
      <c r="D36" s="87"/>
      <c r="E36" s="87"/>
      <c r="F36" s="87"/>
      <c r="G36" s="92" t="s">
        <v>69</v>
      </c>
      <c r="H36" s="94" t="s">
        <v>312</v>
      </c>
      <c r="I36" s="77"/>
      <c r="J36" s="66"/>
      <c r="K36" s="33"/>
      <c r="L36" s="67" t="s">
        <v>62</v>
      </c>
      <c r="M36" s="70" t="s">
        <v>312</v>
      </c>
      <c r="N36" s="70" t="s">
        <v>313</v>
      </c>
      <c r="O36" s="75"/>
      <c r="P36" s="75"/>
      <c r="Q36" s="75"/>
      <c r="R36" s="75"/>
      <c r="S36" s="75"/>
      <c r="T36" s="75"/>
      <c r="U36" s="75"/>
      <c r="V36" s="75"/>
    </row>
    <row r="37" spans="1:22" s="32" customFormat="1" x14ac:dyDescent="0.2">
      <c r="A37" s="115">
        <v>37</v>
      </c>
      <c r="B37" s="101" t="s">
        <v>465</v>
      </c>
      <c r="C37" s="85" t="s">
        <v>145</v>
      </c>
      <c r="D37" s="87"/>
      <c r="E37" s="87"/>
      <c r="F37" s="87"/>
      <c r="G37" s="91"/>
      <c r="H37" s="92" t="s">
        <v>69</v>
      </c>
      <c r="I37" s="77"/>
      <c r="J37" s="66"/>
      <c r="K37" s="33"/>
      <c r="L37" s="75"/>
      <c r="M37" s="75"/>
      <c r="N37" s="75"/>
      <c r="O37" s="75"/>
      <c r="P37" s="75"/>
      <c r="Q37" s="75"/>
      <c r="R37" s="75"/>
      <c r="S37" s="75"/>
      <c r="T37" s="75"/>
      <c r="U37" s="75"/>
      <c r="V37" s="78"/>
    </row>
    <row r="38" spans="1:22" s="32" customFormat="1" x14ac:dyDescent="0.2">
      <c r="A38" s="115">
        <v>38</v>
      </c>
      <c r="B38" s="100"/>
      <c r="C38" s="148" t="s">
        <v>146</v>
      </c>
      <c r="D38" s="148"/>
      <c r="E38" s="148"/>
      <c r="F38" s="148"/>
      <c r="G38" s="148"/>
      <c r="H38" s="148"/>
      <c r="I38" s="148"/>
      <c r="J38" s="149"/>
      <c r="K38" s="33"/>
      <c r="L38" s="75"/>
      <c r="M38" s="75"/>
      <c r="N38" s="75"/>
      <c r="O38" s="75"/>
      <c r="P38" s="75"/>
      <c r="Q38" s="75"/>
      <c r="R38" s="75"/>
      <c r="S38" s="75"/>
      <c r="T38" s="75"/>
      <c r="U38" s="75"/>
      <c r="V38" s="75"/>
    </row>
    <row r="39" spans="1:22" s="32" customFormat="1" x14ac:dyDescent="0.2">
      <c r="A39" s="115">
        <v>39</v>
      </c>
      <c r="B39" s="100"/>
      <c r="C39" s="148" t="s">
        <v>97</v>
      </c>
      <c r="D39" s="148"/>
      <c r="E39" s="148"/>
      <c r="F39" s="148"/>
      <c r="G39" s="148"/>
      <c r="H39" s="148"/>
      <c r="I39" s="148"/>
      <c r="J39" s="149"/>
      <c r="K39" s="33"/>
      <c r="L39" s="75"/>
      <c r="M39" s="75"/>
      <c r="N39" s="75"/>
      <c r="O39" s="75"/>
      <c r="P39" s="75"/>
      <c r="Q39" s="75"/>
      <c r="R39" s="75"/>
      <c r="S39" s="75"/>
      <c r="T39" s="75"/>
      <c r="U39" s="75"/>
      <c r="V39" s="75"/>
    </row>
    <row r="40" spans="1:22" s="32" customFormat="1" x14ac:dyDescent="0.2">
      <c r="A40" s="115">
        <v>40</v>
      </c>
      <c r="B40" s="101"/>
      <c r="C40" s="85" t="s">
        <v>147</v>
      </c>
      <c r="D40" s="87"/>
      <c r="E40" s="87"/>
      <c r="F40" s="87"/>
      <c r="G40" s="91"/>
      <c r="H40" s="92" t="s">
        <v>69</v>
      </c>
      <c r="I40" s="77"/>
      <c r="J40" s="66"/>
      <c r="K40" s="33"/>
      <c r="L40" s="75"/>
      <c r="M40" s="75"/>
      <c r="N40" s="75"/>
      <c r="O40" s="75"/>
      <c r="P40" s="75"/>
      <c r="Q40" s="75"/>
      <c r="R40" s="75"/>
      <c r="S40" s="75"/>
      <c r="T40" s="75"/>
      <c r="U40" s="75"/>
      <c r="V40" s="78"/>
    </row>
    <row r="41" spans="1:22" s="32" customFormat="1" x14ac:dyDescent="0.2">
      <c r="A41" s="115">
        <v>41</v>
      </c>
      <c r="B41" s="101"/>
      <c r="C41" s="85" t="s">
        <v>148</v>
      </c>
      <c r="D41" s="87"/>
      <c r="E41" s="87"/>
      <c r="F41" s="87"/>
      <c r="G41" s="91"/>
      <c r="H41" s="92" t="s">
        <v>69</v>
      </c>
      <c r="I41" s="77"/>
      <c r="J41" s="66"/>
      <c r="K41" s="33"/>
      <c r="L41" s="75"/>
      <c r="M41" s="75"/>
      <c r="N41" s="75"/>
      <c r="O41" s="75"/>
      <c r="P41" s="75"/>
      <c r="Q41" s="75"/>
      <c r="R41" s="75"/>
      <c r="S41" s="75"/>
      <c r="T41" s="75"/>
      <c r="U41" s="75"/>
      <c r="V41" s="78"/>
    </row>
    <row r="42" spans="1:22" s="32" customFormat="1" x14ac:dyDescent="0.2">
      <c r="A42" s="115">
        <v>42</v>
      </c>
      <c r="B42" s="101"/>
      <c r="C42" s="85" t="s">
        <v>149</v>
      </c>
      <c r="D42" s="87"/>
      <c r="E42" s="87"/>
      <c r="F42" s="87"/>
      <c r="G42" s="91"/>
      <c r="H42" s="92" t="s">
        <v>69</v>
      </c>
      <c r="I42" s="77"/>
      <c r="J42" s="66"/>
      <c r="K42" s="33"/>
      <c r="L42" s="75"/>
      <c r="M42" s="75"/>
      <c r="N42" s="75"/>
      <c r="O42" s="75"/>
      <c r="P42" s="75"/>
      <c r="Q42" s="75"/>
      <c r="R42" s="75"/>
      <c r="S42" s="75"/>
      <c r="T42" s="75"/>
      <c r="U42" s="75"/>
      <c r="V42" s="78"/>
    </row>
    <row r="43" spans="1:22" s="32" customFormat="1" x14ac:dyDescent="0.2">
      <c r="A43" s="115">
        <v>43</v>
      </c>
      <c r="B43" s="101">
        <v>7.13</v>
      </c>
      <c r="C43" s="85" t="s">
        <v>150</v>
      </c>
      <c r="D43" s="87"/>
      <c r="E43" s="87"/>
      <c r="F43" s="87"/>
      <c r="G43" s="91"/>
      <c r="H43" s="92" t="s">
        <v>62</v>
      </c>
      <c r="I43" s="77"/>
      <c r="J43" s="66"/>
      <c r="K43" s="33"/>
      <c r="L43" s="67" t="s">
        <v>62</v>
      </c>
      <c r="M43" s="70" t="s">
        <v>453</v>
      </c>
      <c r="N43" s="70" t="s">
        <v>454</v>
      </c>
      <c r="O43" s="70" t="s">
        <v>151</v>
      </c>
      <c r="P43" s="70" t="s">
        <v>152</v>
      </c>
      <c r="Q43" s="75"/>
      <c r="R43" s="75"/>
      <c r="S43" s="75"/>
      <c r="T43" s="75"/>
      <c r="U43" s="75"/>
      <c r="V43" s="75"/>
    </row>
    <row r="44" spans="1:22" s="32" customFormat="1" x14ac:dyDescent="0.2">
      <c r="A44" s="115">
        <v>44</v>
      </c>
      <c r="B44" s="101"/>
      <c r="C44" s="85" t="s">
        <v>153</v>
      </c>
      <c r="D44" s="87"/>
      <c r="E44" s="87"/>
      <c r="F44" s="87"/>
      <c r="G44" s="93" t="s">
        <v>69</v>
      </c>
      <c r="H44" s="94" t="s">
        <v>430</v>
      </c>
      <c r="I44" s="77"/>
      <c r="J44" s="66"/>
      <c r="K44" s="33"/>
      <c r="L44" s="67" t="s">
        <v>62</v>
      </c>
      <c r="M44" s="70" t="s">
        <v>430</v>
      </c>
      <c r="N44" s="70" t="s">
        <v>154</v>
      </c>
      <c r="O44" s="75"/>
      <c r="P44" s="75"/>
      <c r="Q44" s="75"/>
      <c r="R44" s="75"/>
      <c r="S44" s="75"/>
      <c r="T44" s="75"/>
      <c r="U44" s="75"/>
      <c r="V44" s="75"/>
    </row>
    <row r="45" spans="1:22" s="32" customFormat="1" x14ac:dyDescent="0.2">
      <c r="A45" s="115">
        <v>45</v>
      </c>
      <c r="B45" s="102" t="s">
        <v>466</v>
      </c>
      <c r="C45" s="85" t="s">
        <v>155</v>
      </c>
      <c r="D45" s="87"/>
      <c r="E45" s="87"/>
      <c r="F45" s="87"/>
      <c r="G45" s="91"/>
      <c r="H45" s="92" t="s">
        <v>69</v>
      </c>
      <c r="I45" s="77"/>
      <c r="J45" s="66"/>
      <c r="K45" s="33"/>
      <c r="L45" s="75"/>
      <c r="M45" s="75"/>
      <c r="N45" s="75"/>
      <c r="O45" s="75"/>
      <c r="P45" s="75"/>
      <c r="Q45" s="75"/>
      <c r="R45" s="75"/>
      <c r="S45" s="75"/>
      <c r="T45" s="75"/>
      <c r="U45" s="75"/>
      <c r="V45" s="78"/>
    </row>
    <row r="46" spans="1:22" s="32" customFormat="1" x14ac:dyDescent="0.2">
      <c r="A46" s="115">
        <v>46</v>
      </c>
      <c r="B46" s="102" t="s">
        <v>466</v>
      </c>
      <c r="C46" s="85" t="s">
        <v>156</v>
      </c>
      <c r="D46" s="87"/>
      <c r="E46" s="87"/>
      <c r="F46" s="87"/>
      <c r="G46" s="91"/>
      <c r="H46" s="92" t="s">
        <v>62</v>
      </c>
      <c r="I46" s="77"/>
      <c r="J46" s="66"/>
      <c r="K46" s="33"/>
      <c r="L46" s="67" t="s">
        <v>62</v>
      </c>
      <c r="M46" s="70" t="s">
        <v>157</v>
      </c>
      <c r="N46" s="70" t="s">
        <v>158</v>
      </c>
      <c r="O46" s="70" t="s">
        <v>159</v>
      </c>
      <c r="P46" s="70" t="s">
        <v>152</v>
      </c>
      <c r="Q46" s="75"/>
      <c r="R46" s="75"/>
      <c r="S46" s="75"/>
      <c r="T46" s="75"/>
      <c r="U46" s="75"/>
      <c r="V46" s="75"/>
    </row>
    <row r="47" spans="1:22" s="32" customFormat="1" x14ac:dyDescent="0.2">
      <c r="A47" s="115">
        <v>47</v>
      </c>
      <c r="B47" s="102" t="s">
        <v>466</v>
      </c>
      <c r="C47" s="85" t="s">
        <v>160</v>
      </c>
      <c r="D47" s="87"/>
      <c r="E47" s="87"/>
      <c r="F47" s="87"/>
      <c r="G47" s="91"/>
      <c r="H47" s="92" t="s">
        <v>69</v>
      </c>
      <c r="I47" s="77"/>
      <c r="J47" s="66"/>
      <c r="K47" s="33"/>
      <c r="L47" s="75"/>
      <c r="M47" s="75"/>
      <c r="N47" s="75"/>
      <c r="O47" s="75"/>
      <c r="P47" s="75"/>
      <c r="Q47" s="75"/>
      <c r="R47" s="75"/>
      <c r="S47" s="75"/>
      <c r="T47" s="75"/>
      <c r="U47" s="75"/>
      <c r="V47" s="78"/>
    </row>
    <row r="48" spans="1:22" s="32" customFormat="1" x14ac:dyDescent="0.2">
      <c r="A48" s="115">
        <v>48</v>
      </c>
      <c r="B48" s="101" t="s">
        <v>161</v>
      </c>
      <c r="C48" s="85" t="s">
        <v>162</v>
      </c>
      <c r="D48" s="87"/>
      <c r="E48" s="87"/>
      <c r="F48" s="87"/>
      <c r="G48" s="91"/>
      <c r="H48" s="92" t="s">
        <v>62</v>
      </c>
      <c r="I48" s="77"/>
      <c r="J48" s="66"/>
      <c r="K48" s="33"/>
      <c r="L48" s="67" t="s">
        <v>62</v>
      </c>
      <c r="M48" s="70" t="s">
        <v>163</v>
      </c>
      <c r="N48" s="70" t="s">
        <v>164</v>
      </c>
      <c r="O48" s="70" t="s">
        <v>456</v>
      </c>
      <c r="P48" s="70" t="s">
        <v>455</v>
      </c>
      <c r="Q48" s="75"/>
      <c r="R48" s="75"/>
      <c r="S48" s="75"/>
      <c r="T48" s="75"/>
      <c r="U48" s="75"/>
      <c r="V48" s="75"/>
    </row>
    <row r="49" spans="1:22" s="32" customFormat="1" x14ac:dyDescent="0.2">
      <c r="A49" s="115">
        <v>49</v>
      </c>
      <c r="B49" s="101"/>
      <c r="C49" s="85" t="s">
        <v>165</v>
      </c>
      <c r="D49" s="87"/>
      <c r="E49" s="87"/>
      <c r="F49" s="87"/>
      <c r="G49" s="91"/>
      <c r="H49" s="93" t="s">
        <v>69</v>
      </c>
      <c r="I49" s="77"/>
      <c r="J49" s="66"/>
      <c r="K49" s="33"/>
      <c r="L49" s="75"/>
      <c r="M49" s="75"/>
      <c r="N49" s="75"/>
      <c r="O49" s="75"/>
      <c r="P49" s="75"/>
      <c r="Q49" s="75"/>
      <c r="R49" s="75"/>
      <c r="S49" s="75"/>
      <c r="T49" s="75"/>
      <c r="U49" s="75"/>
      <c r="V49" s="78"/>
    </row>
    <row r="50" spans="1:22" s="32" customFormat="1" x14ac:dyDescent="0.2">
      <c r="A50" s="115">
        <v>50</v>
      </c>
      <c r="B50" s="101"/>
      <c r="C50" s="85" t="s">
        <v>166</v>
      </c>
      <c r="D50" s="87"/>
      <c r="E50" s="87"/>
      <c r="F50" s="87"/>
      <c r="G50" s="91"/>
      <c r="H50" s="93" t="s">
        <v>69</v>
      </c>
      <c r="I50" s="77"/>
      <c r="J50" s="66"/>
      <c r="K50" s="33"/>
      <c r="L50" s="75"/>
      <c r="M50" s="75"/>
      <c r="N50" s="75"/>
      <c r="O50" s="75"/>
      <c r="P50" s="75"/>
      <c r="Q50" s="75"/>
      <c r="R50" s="75"/>
      <c r="S50" s="75"/>
      <c r="T50" s="75"/>
      <c r="U50" s="75"/>
      <c r="V50" s="78"/>
    </row>
    <row r="51" spans="1:22" s="32" customFormat="1" x14ac:dyDescent="0.2">
      <c r="A51" s="115">
        <v>51</v>
      </c>
      <c r="B51" s="101"/>
      <c r="C51" s="85" t="s">
        <v>167</v>
      </c>
      <c r="D51" s="87"/>
      <c r="E51" s="87"/>
      <c r="F51" s="87"/>
      <c r="G51" s="91"/>
      <c r="H51" s="93" t="s">
        <v>69</v>
      </c>
      <c r="I51" s="77"/>
      <c r="J51" s="66"/>
      <c r="K51" s="33"/>
      <c r="L51" s="75"/>
      <c r="M51" s="75"/>
      <c r="N51" s="75"/>
      <c r="O51" s="75"/>
      <c r="P51" s="75"/>
      <c r="Q51" s="75"/>
      <c r="R51" s="75"/>
      <c r="S51" s="75"/>
      <c r="T51" s="75"/>
      <c r="U51" s="75"/>
      <c r="V51" s="78"/>
    </row>
    <row r="52" spans="1:22" s="32" customFormat="1" ht="22.5" x14ac:dyDescent="0.2">
      <c r="A52" s="115">
        <v>52</v>
      </c>
      <c r="B52" s="101">
        <v>7.2</v>
      </c>
      <c r="C52" s="85" t="s">
        <v>168</v>
      </c>
      <c r="D52" s="87"/>
      <c r="E52" s="87"/>
      <c r="F52" s="87"/>
      <c r="G52" s="91"/>
      <c r="H52" s="92" t="s">
        <v>62</v>
      </c>
      <c r="I52" s="77"/>
      <c r="J52" s="66"/>
      <c r="K52" s="33"/>
      <c r="L52" s="67" t="s">
        <v>62</v>
      </c>
      <c r="M52" s="70" t="s">
        <v>497</v>
      </c>
      <c r="N52" s="70" t="s">
        <v>498</v>
      </c>
      <c r="O52" s="70" t="s">
        <v>169</v>
      </c>
      <c r="P52" s="70" t="s">
        <v>170</v>
      </c>
      <c r="Q52" s="70" t="s">
        <v>171</v>
      </c>
      <c r="R52" s="70" t="s">
        <v>152</v>
      </c>
      <c r="S52" s="75"/>
      <c r="T52" s="75"/>
      <c r="U52" s="75"/>
      <c r="V52" s="75"/>
    </row>
    <row r="53" spans="1:22" s="32" customFormat="1" x14ac:dyDescent="0.2">
      <c r="A53" s="115">
        <v>53</v>
      </c>
      <c r="B53" s="102" t="s">
        <v>466</v>
      </c>
      <c r="C53" s="85" t="s">
        <v>172</v>
      </c>
      <c r="D53" s="87"/>
      <c r="E53" s="87"/>
      <c r="F53" s="87"/>
      <c r="G53" s="91"/>
      <c r="H53" s="92" t="s">
        <v>69</v>
      </c>
      <c r="I53" s="77"/>
      <c r="J53" s="66"/>
      <c r="K53" s="33"/>
      <c r="L53" s="75"/>
      <c r="M53" s="75"/>
      <c r="N53" s="75"/>
      <c r="O53" s="75"/>
      <c r="P53" s="75"/>
      <c r="Q53" s="75"/>
      <c r="R53" s="75"/>
      <c r="S53" s="75"/>
      <c r="T53" s="75"/>
      <c r="U53" s="75"/>
      <c r="V53" s="78"/>
    </row>
    <row r="54" spans="1:22" s="32" customFormat="1" ht="22.5" x14ac:dyDescent="0.2">
      <c r="A54" s="115">
        <v>54</v>
      </c>
      <c r="B54" s="102" t="s">
        <v>466</v>
      </c>
      <c r="C54" s="85" t="s">
        <v>173</v>
      </c>
      <c r="D54" s="87"/>
      <c r="E54" s="87"/>
      <c r="F54" s="87"/>
      <c r="G54" s="91"/>
      <c r="H54" s="92" t="s">
        <v>435</v>
      </c>
      <c r="I54" s="77"/>
      <c r="J54" s="66"/>
      <c r="K54" s="33"/>
      <c r="L54" s="67" t="s">
        <v>62</v>
      </c>
      <c r="M54" s="70" t="s">
        <v>434</v>
      </c>
      <c r="N54" s="70" t="s">
        <v>435</v>
      </c>
      <c r="O54" s="75"/>
      <c r="P54" s="75"/>
      <c r="Q54" s="75"/>
      <c r="R54" s="75"/>
      <c r="S54" s="75"/>
      <c r="T54" s="75"/>
      <c r="U54" s="75"/>
      <c r="V54" s="75"/>
    </row>
    <row r="55" spans="1:22" s="32" customFormat="1" x14ac:dyDescent="0.2">
      <c r="A55" s="115">
        <v>55</v>
      </c>
      <c r="B55" s="100"/>
      <c r="C55" s="148" t="s">
        <v>176</v>
      </c>
      <c r="D55" s="148"/>
      <c r="E55" s="148"/>
      <c r="F55" s="148"/>
      <c r="G55" s="148"/>
      <c r="H55" s="148"/>
      <c r="I55" s="148"/>
      <c r="J55" s="149"/>
      <c r="K55" s="33"/>
      <c r="L55" s="75"/>
      <c r="M55" s="75"/>
      <c r="N55" s="75"/>
      <c r="O55" s="75"/>
      <c r="P55" s="75"/>
      <c r="Q55" s="75"/>
      <c r="R55" s="75"/>
      <c r="S55" s="75"/>
      <c r="T55" s="75"/>
      <c r="U55" s="75"/>
      <c r="V55" s="75"/>
    </row>
    <row r="56" spans="1:22" s="32" customFormat="1" x14ac:dyDescent="0.2">
      <c r="A56" s="115">
        <v>56</v>
      </c>
      <c r="B56" s="101" t="s">
        <v>467</v>
      </c>
      <c r="C56" s="85" t="s">
        <v>506</v>
      </c>
      <c r="D56" s="87"/>
      <c r="E56" s="87"/>
      <c r="F56" s="87"/>
      <c r="G56" s="88" t="s">
        <v>69</v>
      </c>
      <c r="H56" s="89" t="s">
        <v>177</v>
      </c>
      <c r="I56" s="77"/>
      <c r="J56" s="66"/>
      <c r="K56" s="33"/>
      <c r="L56" s="75"/>
      <c r="M56" s="75"/>
      <c r="N56" s="75"/>
      <c r="O56" s="75"/>
      <c r="P56" s="75"/>
      <c r="Q56" s="75"/>
      <c r="R56" s="75"/>
      <c r="S56" s="75"/>
      <c r="T56" s="75"/>
      <c r="U56" s="75"/>
      <c r="V56" s="75"/>
    </row>
    <row r="57" spans="1:22" s="32" customFormat="1" x14ac:dyDescent="0.2">
      <c r="A57" s="115">
        <v>57</v>
      </c>
      <c r="B57" s="100"/>
      <c r="C57" s="148" t="s">
        <v>178</v>
      </c>
      <c r="D57" s="148"/>
      <c r="E57" s="148"/>
      <c r="F57" s="148"/>
      <c r="G57" s="148"/>
      <c r="H57" s="148"/>
      <c r="I57" s="148"/>
      <c r="J57" s="149"/>
      <c r="K57" s="33"/>
      <c r="L57" s="75"/>
      <c r="M57" s="75"/>
      <c r="N57" s="75"/>
      <c r="O57" s="75"/>
      <c r="P57" s="75"/>
      <c r="Q57" s="75"/>
      <c r="R57" s="75"/>
      <c r="S57" s="75"/>
      <c r="T57" s="75"/>
      <c r="U57" s="75"/>
      <c r="V57" s="75"/>
    </row>
    <row r="58" spans="1:22" s="32" customFormat="1" x14ac:dyDescent="0.2">
      <c r="A58" s="115">
        <v>58</v>
      </c>
      <c r="B58" s="101" t="s">
        <v>467</v>
      </c>
      <c r="C58" s="85" t="s">
        <v>179</v>
      </c>
      <c r="D58" s="87"/>
      <c r="E58" s="87"/>
      <c r="F58" s="87"/>
      <c r="G58" s="91"/>
      <c r="H58" s="92" t="s">
        <v>62</v>
      </c>
      <c r="I58" s="77"/>
      <c r="J58" s="66"/>
      <c r="K58" s="33"/>
      <c r="L58" s="67" t="s">
        <v>62</v>
      </c>
      <c r="M58" s="70" t="s">
        <v>448</v>
      </c>
      <c r="N58" s="70" t="s">
        <v>180</v>
      </c>
      <c r="O58" s="75"/>
      <c r="P58" s="75"/>
      <c r="Q58" s="75"/>
      <c r="R58" s="75"/>
      <c r="S58" s="75"/>
      <c r="T58" s="75"/>
      <c r="U58" s="75"/>
      <c r="V58" s="75"/>
    </row>
    <row r="59" spans="1:22" s="32" customFormat="1" x14ac:dyDescent="0.2">
      <c r="A59" s="115">
        <v>59</v>
      </c>
      <c r="B59" s="101" t="s">
        <v>467</v>
      </c>
      <c r="C59" s="85" t="s">
        <v>181</v>
      </c>
      <c r="D59" s="87"/>
      <c r="E59" s="87"/>
      <c r="F59" s="87"/>
      <c r="G59" s="91"/>
      <c r="H59" s="92" t="s">
        <v>62</v>
      </c>
      <c r="I59" s="77"/>
      <c r="J59" s="66"/>
      <c r="K59" s="33"/>
      <c r="L59" s="67" t="s">
        <v>62</v>
      </c>
      <c r="M59" s="70" t="s">
        <v>117</v>
      </c>
      <c r="N59" s="70" t="s">
        <v>118</v>
      </c>
      <c r="O59" s="75"/>
      <c r="P59" s="75"/>
      <c r="Q59" s="75"/>
      <c r="R59" s="75"/>
      <c r="S59" s="75"/>
      <c r="T59" s="75"/>
      <c r="U59" s="75"/>
      <c r="V59" s="75"/>
    </row>
    <row r="60" spans="1:22" s="32" customFormat="1" x14ac:dyDescent="0.2">
      <c r="A60" s="115">
        <v>60</v>
      </c>
      <c r="B60" s="101" t="s">
        <v>467</v>
      </c>
      <c r="C60" s="85" t="s">
        <v>182</v>
      </c>
      <c r="D60" s="87"/>
      <c r="E60" s="87"/>
      <c r="F60" s="87"/>
      <c r="G60" s="91"/>
      <c r="H60" s="92" t="s">
        <v>62</v>
      </c>
      <c r="I60" s="77"/>
      <c r="J60" s="66"/>
      <c r="K60" s="33"/>
      <c r="L60" s="67" t="s">
        <v>62</v>
      </c>
      <c r="M60" s="70" t="s">
        <v>117</v>
      </c>
      <c r="N60" s="70" t="s">
        <v>118</v>
      </c>
      <c r="O60" s="75"/>
      <c r="P60" s="75"/>
      <c r="Q60" s="75"/>
      <c r="R60" s="75"/>
      <c r="S60" s="75"/>
      <c r="T60" s="75"/>
      <c r="U60" s="75"/>
      <c r="V60" s="75"/>
    </row>
    <row r="61" spans="1:22" s="32" customFormat="1" x14ac:dyDescent="0.2">
      <c r="A61" s="115">
        <v>61</v>
      </c>
      <c r="B61" s="101" t="s">
        <v>467</v>
      </c>
      <c r="C61" s="85" t="s">
        <v>183</v>
      </c>
      <c r="D61" s="87"/>
      <c r="E61" s="87"/>
      <c r="F61" s="87"/>
      <c r="G61" s="91"/>
      <c r="H61" s="92" t="s">
        <v>62</v>
      </c>
      <c r="I61" s="77"/>
      <c r="J61" s="66"/>
      <c r="K61" s="33"/>
      <c r="L61" s="67" t="s">
        <v>62</v>
      </c>
      <c r="M61" s="70" t="s">
        <v>117</v>
      </c>
      <c r="N61" s="70" t="s">
        <v>118</v>
      </c>
      <c r="O61" s="75"/>
      <c r="P61" s="75"/>
      <c r="Q61" s="75"/>
      <c r="R61" s="75"/>
      <c r="S61" s="75"/>
      <c r="T61" s="75"/>
      <c r="U61" s="75"/>
      <c r="V61" s="75"/>
    </row>
    <row r="62" spans="1:22" s="32" customFormat="1" x14ac:dyDescent="0.2">
      <c r="A62" s="115">
        <v>62</v>
      </c>
      <c r="B62" s="101" t="s">
        <v>467</v>
      </c>
      <c r="C62" s="85" t="s">
        <v>184</v>
      </c>
      <c r="D62" s="87"/>
      <c r="E62" s="87"/>
      <c r="F62" s="87"/>
      <c r="G62" s="91"/>
      <c r="H62" s="92" t="s">
        <v>62</v>
      </c>
      <c r="I62" s="77"/>
      <c r="J62" s="66"/>
      <c r="K62" s="33"/>
      <c r="L62" s="67" t="s">
        <v>62</v>
      </c>
      <c r="M62" s="70" t="s">
        <v>117</v>
      </c>
      <c r="N62" s="70" t="s">
        <v>118</v>
      </c>
      <c r="O62" s="75"/>
      <c r="P62" s="75"/>
      <c r="Q62" s="75"/>
      <c r="R62" s="75"/>
      <c r="S62" s="75"/>
      <c r="T62" s="75"/>
      <c r="U62" s="75"/>
      <c r="V62" s="78"/>
    </row>
    <row r="63" spans="1:22" s="32" customFormat="1" x14ac:dyDescent="0.2">
      <c r="A63" s="115">
        <v>63</v>
      </c>
      <c r="B63" s="101" t="s">
        <v>468</v>
      </c>
      <c r="C63" s="85" t="s">
        <v>185</v>
      </c>
      <c r="D63" s="87"/>
      <c r="E63" s="87"/>
      <c r="F63" s="87"/>
      <c r="G63" s="92" t="s">
        <v>69</v>
      </c>
      <c r="H63" s="94" t="s">
        <v>112</v>
      </c>
      <c r="I63" s="77"/>
      <c r="J63" s="66"/>
      <c r="K63" s="33"/>
      <c r="L63" s="67" t="s">
        <v>62</v>
      </c>
      <c r="M63" s="70" t="s">
        <v>112</v>
      </c>
      <c r="N63" s="70" t="s">
        <v>113</v>
      </c>
      <c r="O63" s="75"/>
      <c r="P63" s="75"/>
      <c r="Q63" s="75"/>
      <c r="R63" s="75"/>
      <c r="S63" s="75"/>
      <c r="T63" s="75"/>
      <c r="U63" s="75"/>
      <c r="V63" s="75"/>
    </row>
    <row r="64" spans="1:22" s="32" customFormat="1" x14ac:dyDescent="0.2">
      <c r="A64" s="115">
        <v>64</v>
      </c>
      <c r="B64" s="101" t="s">
        <v>468</v>
      </c>
      <c r="C64" s="85" t="s">
        <v>186</v>
      </c>
      <c r="D64" s="87"/>
      <c r="E64" s="87"/>
      <c r="F64" s="87"/>
      <c r="G64" s="92" t="s">
        <v>69</v>
      </c>
      <c r="H64" s="94" t="s">
        <v>112</v>
      </c>
      <c r="I64" s="77"/>
      <c r="J64" s="66"/>
      <c r="K64" s="33"/>
      <c r="L64" s="67" t="s">
        <v>62</v>
      </c>
      <c r="M64" s="70" t="s">
        <v>112</v>
      </c>
      <c r="N64" s="70" t="s">
        <v>113</v>
      </c>
      <c r="O64" s="75"/>
      <c r="P64" s="75"/>
      <c r="Q64" s="75"/>
      <c r="R64" s="75"/>
      <c r="S64" s="75"/>
      <c r="T64" s="75"/>
      <c r="U64" s="75"/>
      <c r="V64" s="75"/>
    </row>
    <row r="65" spans="1:22" s="32" customFormat="1" x14ac:dyDescent="0.2">
      <c r="A65" s="115">
        <v>65</v>
      </c>
      <c r="B65" s="101" t="s">
        <v>467</v>
      </c>
      <c r="C65" s="85" t="s">
        <v>187</v>
      </c>
      <c r="D65" s="87"/>
      <c r="E65" s="87"/>
      <c r="F65" s="87"/>
      <c r="G65" s="92" t="s">
        <v>69</v>
      </c>
      <c r="H65" s="94" t="s">
        <v>312</v>
      </c>
      <c r="I65" s="77"/>
      <c r="J65" s="66"/>
      <c r="K65" s="33"/>
      <c r="L65" s="67" t="s">
        <v>62</v>
      </c>
      <c r="M65" s="70" t="s">
        <v>312</v>
      </c>
      <c r="N65" s="70" t="s">
        <v>313</v>
      </c>
      <c r="O65" s="75"/>
      <c r="P65" s="75"/>
      <c r="Q65" s="75"/>
      <c r="R65" s="75"/>
      <c r="S65" s="75"/>
      <c r="T65" s="75"/>
      <c r="U65" s="75"/>
      <c r="V65" s="75"/>
    </row>
    <row r="66" spans="1:22" s="32" customFormat="1" x14ac:dyDescent="0.2">
      <c r="A66" s="115">
        <v>66</v>
      </c>
      <c r="B66" s="100"/>
      <c r="C66" s="148" t="s">
        <v>188</v>
      </c>
      <c r="D66" s="148"/>
      <c r="E66" s="148"/>
      <c r="F66" s="148"/>
      <c r="G66" s="148"/>
      <c r="H66" s="148"/>
      <c r="I66" s="148"/>
      <c r="J66" s="149"/>
      <c r="K66" s="33"/>
      <c r="L66" s="75"/>
      <c r="M66" s="75"/>
      <c r="N66" s="75"/>
      <c r="O66" s="75"/>
      <c r="P66" s="75"/>
      <c r="Q66" s="75"/>
      <c r="R66" s="75"/>
      <c r="S66" s="75"/>
      <c r="T66" s="75"/>
      <c r="U66" s="75"/>
      <c r="V66" s="75"/>
    </row>
    <row r="67" spans="1:22" s="32" customFormat="1" x14ac:dyDescent="0.2">
      <c r="A67" s="115">
        <v>67</v>
      </c>
      <c r="B67" s="101">
        <v>6.4</v>
      </c>
      <c r="C67" s="85" t="s">
        <v>189</v>
      </c>
      <c r="D67" s="87"/>
      <c r="E67" s="87"/>
      <c r="F67" s="87"/>
      <c r="G67" s="91"/>
      <c r="H67" s="92" t="s">
        <v>62</v>
      </c>
      <c r="I67" s="77"/>
      <c r="J67" s="66"/>
      <c r="K67" s="33"/>
      <c r="L67" s="67" t="s">
        <v>62</v>
      </c>
      <c r="M67" s="70" t="s">
        <v>445</v>
      </c>
      <c r="N67" s="70" t="s">
        <v>446</v>
      </c>
      <c r="O67" s="70" t="s">
        <v>447</v>
      </c>
      <c r="P67" s="75"/>
      <c r="Q67" s="75"/>
      <c r="R67" s="75"/>
      <c r="S67" s="75"/>
      <c r="T67" s="75"/>
      <c r="U67" s="75"/>
      <c r="V67" s="75"/>
    </row>
    <row r="68" spans="1:22" s="32" customFormat="1" x14ac:dyDescent="0.2">
      <c r="A68" s="115">
        <v>68</v>
      </c>
      <c r="B68" s="101" t="s">
        <v>469</v>
      </c>
      <c r="C68" s="85" t="s">
        <v>190</v>
      </c>
      <c r="D68" s="87"/>
      <c r="E68" s="87"/>
      <c r="F68" s="87"/>
      <c r="G68" s="93" t="s">
        <v>69</v>
      </c>
      <c r="H68" s="94" t="s">
        <v>191</v>
      </c>
      <c r="I68" s="77"/>
      <c r="J68" s="66"/>
      <c r="K68" s="33"/>
      <c r="L68" s="67" t="s">
        <v>62</v>
      </c>
      <c r="M68" s="70" t="s">
        <v>191</v>
      </c>
      <c r="N68" s="70" t="s">
        <v>192</v>
      </c>
      <c r="O68" s="75"/>
      <c r="P68" s="75"/>
      <c r="Q68" s="75"/>
      <c r="R68" s="75"/>
      <c r="S68" s="75"/>
      <c r="T68" s="75"/>
      <c r="U68" s="75"/>
      <c r="V68" s="75"/>
    </row>
    <row r="69" spans="1:22" s="32" customFormat="1" x14ac:dyDescent="0.2">
      <c r="A69" s="115">
        <v>69</v>
      </c>
      <c r="B69" s="101" t="s">
        <v>469</v>
      </c>
      <c r="C69" s="85" t="s">
        <v>193</v>
      </c>
      <c r="D69" s="87"/>
      <c r="E69" s="87"/>
      <c r="F69" s="87"/>
      <c r="G69" s="93" t="s">
        <v>69</v>
      </c>
      <c r="H69" s="94" t="s">
        <v>62</v>
      </c>
      <c r="I69" s="77"/>
      <c r="J69" s="66"/>
      <c r="K69" s="33"/>
      <c r="L69" s="67" t="s">
        <v>62</v>
      </c>
      <c r="M69" s="70" t="s">
        <v>191</v>
      </c>
      <c r="N69" s="70" t="s">
        <v>192</v>
      </c>
      <c r="O69" s="70" t="s">
        <v>194</v>
      </c>
      <c r="P69" s="70" t="s">
        <v>195</v>
      </c>
      <c r="Q69" s="75"/>
      <c r="R69" s="75"/>
      <c r="S69" s="75"/>
      <c r="T69" s="75"/>
      <c r="U69" s="75"/>
      <c r="V69" s="75"/>
    </row>
    <row r="70" spans="1:22" s="32" customFormat="1" x14ac:dyDescent="0.2">
      <c r="A70" s="115">
        <v>70</v>
      </c>
      <c r="B70" s="101" t="s">
        <v>469</v>
      </c>
      <c r="C70" s="85" t="s">
        <v>196</v>
      </c>
      <c r="D70" s="87"/>
      <c r="E70" s="87"/>
      <c r="F70" s="87"/>
      <c r="G70" s="93" t="s">
        <v>69</v>
      </c>
      <c r="H70" s="94" t="s">
        <v>62</v>
      </c>
      <c r="I70" s="77"/>
      <c r="J70" s="66"/>
      <c r="K70" s="33"/>
      <c r="L70" s="67" t="s">
        <v>62</v>
      </c>
      <c r="M70" s="70" t="s">
        <v>191</v>
      </c>
      <c r="N70" s="70" t="s">
        <v>192</v>
      </c>
      <c r="O70" s="70" t="s">
        <v>194</v>
      </c>
      <c r="P70" s="70" t="s">
        <v>195</v>
      </c>
      <c r="Q70" s="75"/>
      <c r="R70" s="75"/>
      <c r="S70" s="75"/>
      <c r="T70" s="75"/>
      <c r="U70" s="75"/>
      <c r="V70" s="75"/>
    </row>
    <row r="71" spans="1:22" s="32" customFormat="1" x14ac:dyDescent="0.2">
      <c r="A71" s="115">
        <v>71</v>
      </c>
      <c r="B71" s="101" t="s">
        <v>469</v>
      </c>
      <c r="C71" s="85" t="s">
        <v>197</v>
      </c>
      <c r="D71" s="87"/>
      <c r="E71" s="87"/>
      <c r="F71" s="87"/>
      <c r="G71" s="93" t="s">
        <v>69</v>
      </c>
      <c r="H71" s="94" t="s">
        <v>62</v>
      </c>
      <c r="I71" s="77"/>
      <c r="J71" s="66"/>
      <c r="K71" s="33"/>
      <c r="L71" s="67" t="s">
        <v>62</v>
      </c>
      <c r="M71" s="70" t="s">
        <v>191</v>
      </c>
      <c r="N71" s="70" t="s">
        <v>192</v>
      </c>
      <c r="O71" s="70" t="s">
        <v>194</v>
      </c>
      <c r="P71" s="70" t="s">
        <v>195</v>
      </c>
      <c r="Q71" s="75"/>
      <c r="R71" s="75"/>
      <c r="S71" s="75"/>
      <c r="T71" s="75"/>
      <c r="U71" s="75"/>
      <c r="V71" s="75"/>
    </row>
    <row r="72" spans="1:22" s="32" customFormat="1" x14ac:dyDescent="0.2">
      <c r="A72" s="115">
        <v>72</v>
      </c>
      <c r="B72" s="101" t="s">
        <v>469</v>
      </c>
      <c r="C72" s="85" t="s">
        <v>198</v>
      </c>
      <c r="D72" s="87"/>
      <c r="E72" s="87"/>
      <c r="F72" s="87"/>
      <c r="G72" s="93" t="s">
        <v>69</v>
      </c>
      <c r="H72" s="94" t="s">
        <v>62</v>
      </c>
      <c r="I72" s="77"/>
      <c r="J72" s="66"/>
      <c r="K72" s="33"/>
      <c r="L72" s="67" t="s">
        <v>62</v>
      </c>
      <c r="M72" s="70" t="s">
        <v>191</v>
      </c>
      <c r="N72" s="70" t="s">
        <v>192</v>
      </c>
      <c r="O72" s="70" t="s">
        <v>194</v>
      </c>
      <c r="P72" s="70" t="s">
        <v>195</v>
      </c>
      <c r="Q72" s="75"/>
      <c r="R72" s="75"/>
      <c r="S72" s="75"/>
      <c r="T72" s="75"/>
      <c r="U72" s="75"/>
      <c r="V72" s="75"/>
    </row>
    <row r="73" spans="1:22" s="32" customFormat="1" x14ac:dyDescent="0.2">
      <c r="A73" s="115">
        <v>73</v>
      </c>
      <c r="B73" s="101" t="s">
        <v>469</v>
      </c>
      <c r="C73" s="85" t="s">
        <v>199</v>
      </c>
      <c r="D73" s="87"/>
      <c r="E73" s="87"/>
      <c r="F73" s="87"/>
      <c r="G73" s="93" t="s">
        <v>69</v>
      </c>
      <c r="H73" s="94" t="s">
        <v>62</v>
      </c>
      <c r="I73" s="77"/>
      <c r="J73" s="66"/>
      <c r="K73" s="33"/>
      <c r="L73" s="67" t="s">
        <v>62</v>
      </c>
      <c r="M73" s="70" t="s">
        <v>191</v>
      </c>
      <c r="N73" s="70" t="s">
        <v>192</v>
      </c>
      <c r="O73" s="70" t="s">
        <v>194</v>
      </c>
      <c r="P73" s="70" t="s">
        <v>195</v>
      </c>
      <c r="Q73" s="75"/>
      <c r="R73" s="75"/>
      <c r="S73" s="75"/>
      <c r="T73" s="75"/>
      <c r="U73" s="75"/>
      <c r="V73" s="75"/>
    </row>
    <row r="74" spans="1:22" s="32" customFormat="1" x14ac:dyDescent="0.2">
      <c r="A74" s="115">
        <v>74</v>
      </c>
      <c r="B74" s="101" t="s">
        <v>469</v>
      </c>
      <c r="C74" s="85" t="s">
        <v>200</v>
      </c>
      <c r="D74" s="87"/>
      <c r="E74" s="87"/>
      <c r="F74" s="87"/>
      <c r="G74" s="93" t="s">
        <v>69</v>
      </c>
      <c r="H74" s="94" t="s">
        <v>62</v>
      </c>
      <c r="I74" s="77"/>
      <c r="J74" s="66"/>
      <c r="K74" s="33"/>
      <c r="L74" s="67" t="s">
        <v>62</v>
      </c>
      <c r="M74" s="70" t="s">
        <v>191</v>
      </c>
      <c r="N74" s="70" t="s">
        <v>192</v>
      </c>
      <c r="O74" s="70" t="s">
        <v>194</v>
      </c>
      <c r="P74" s="70" t="s">
        <v>195</v>
      </c>
      <c r="Q74" s="75"/>
      <c r="R74" s="75"/>
      <c r="S74" s="75"/>
      <c r="T74" s="75"/>
      <c r="U74" s="75"/>
      <c r="V74" s="75"/>
    </row>
    <row r="75" spans="1:22" s="32" customFormat="1" x14ac:dyDescent="0.2">
      <c r="A75" s="115">
        <v>75</v>
      </c>
      <c r="B75" s="101" t="s">
        <v>469</v>
      </c>
      <c r="C75" s="85" t="s">
        <v>507</v>
      </c>
      <c r="D75" s="87"/>
      <c r="E75" s="87"/>
      <c r="F75" s="87"/>
      <c r="G75" s="93" t="s">
        <v>69</v>
      </c>
      <c r="H75" s="94" t="s">
        <v>62</v>
      </c>
      <c r="I75" s="77"/>
      <c r="J75" s="66"/>
      <c r="K75" s="33"/>
      <c r="L75" s="67" t="s">
        <v>62</v>
      </c>
      <c r="M75" s="70" t="s">
        <v>201</v>
      </c>
      <c r="N75" s="70" t="s">
        <v>116</v>
      </c>
      <c r="O75" s="75"/>
      <c r="P75" s="75"/>
      <c r="Q75" s="75"/>
      <c r="R75" s="75"/>
      <c r="S75" s="75"/>
      <c r="T75" s="75"/>
      <c r="U75" s="75"/>
      <c r="V75" s="75"/>
    </row>
    <row r="76" spans="1:22" s="32" customFormat="1" x14ac:dyDescent="0.2">
      <c r="A76" s="115">
        <v>76</v>
      </c>
      <c r="B76" s="101" t="s">
        <v>469</v>
      </c>
      <c r="C76" s="85" t="s">
        <v>508</v>
      </c>
      <c r="D76" s="87"/>
      <c r="E76" s="87"/>
      <c r="F76" s="87"/>
      <c r="G76" s="93" t="s">
        <v>69</v>
      </c>
      <c r="H76" s="94" t="s">
        <v>62</v>
      </c>
      <c r="I76" s="77"/>
      <c r="J76" s="66"/>
      <c r="K76" s="33"/>
      <c r="L76" s="67" t="s">
        <v>62</v>
      </c>
      <c r="M76" s="70" t="s">
        <v>201</v>
      </c>
      <c r="N76" s="70" t="s">
        <v>116</v>
      </c>
      <c r="O76" s="75"/>
      <c r="P76" s="75"/>
      <c r="Q76" s="75"/>
      <c r="R76" s="75"/>
      <c r="S76" s="75"/>
      <c r="T76" s="75"/>
      <c r="U76" s="75"/>
      <c r="V76" s="75"/>
    </row>
    <row r="77" spans="1:22" s="32" customFormat="1" x14ac:dyDescent="0.2">
      <c r="A77" s="115">
        <v>77</v>
      </c>
      <c r="B77" s="101" t="s">
        <v>202</v>
      </c>
      <c r="C77" s="85" t="s">
        <v>509</v>
      </c>
      <c r="D77" s="87"/>
      <c r="E77" s="87"/>
      <c r="F77" s="87"/>
      <c r="G77" s="92" t="s">
        <v>69</v>
      </c>
      <c r="H77" s="96" t="s">
        <v>203</v>
      </c>
      <c r="I77" s="77"/>
      <c r="J77" s="66"/>
      <c r="K77" s="33"/>
      <c r="L77" s="75"/>
      <c r="M77" s="75"/>
      <c r="N77" s="75"/>
      <c r="O77" s="75"/>
      <c r="P77" s="75"/>
      <c r="Q77" s="75"/>
      <c r="R77" s="75"/>
      <c r="S77" s="75"/>
      <c r="T77" s="75"/>
      <c r="U77" s="75"/>
      <c r="V77" s="75"/>
    </row>
    <row r="78" spans="1:22" s="32" customFormat="1" x14ac:dyDescent="0.2">
      <c r="A78" s="115">
        <v>78</v>
      </c>
      <c r="B78" s="101" t="s">
        <v>202</v>
      </c>
      <c r="C78" s="85" t="s">
        <v>510</v>
      </c>
      <c r="D78" s="87"/>
      <c r="E78" s="87"/>
      <c r="F78" s="87"/>
      <c r="G78" s="92" t="s">
        <v>69</v>
      </c>
      <c r="H78" s="96" t="s">
        <v>203</v>
      </c>
      <c r="I78" s="77"/>
      <c r="J78" s="66"/>
      <c r="K78" s="33"/>
      <c r="L78" s="75"/>
      <c r="M78" s="75"/>
      <c r="N78" s="75"/>
      <c r="O78" s="75"/>
      <c r="P78" s="75"/>
      <c r="Q78" s="75"/>
      <c r="R78" s="75"/>
      <c r="S78" s="75"/>
      <c r="T78" s="75"/>
      <c r="U78" s="75"/>
      <c r="V78" s="75"/>
    </row>
    <row r="79" spans="1:22" s="32" customFormat="1" x14ac:dyDescent="0.2">
      <c r="A79" s="115">
        <v>79</v>
      </c>
      <c r="B79" s="101" t="s">
        <v>202</v>
      </c>
      <c r="C79" s="85" t="s">
        <v>511</v>
      </c>
      <c r="D79" s="87"/>
      <c r="E79" s="87"/>
      <c r="F79" s="87"/>
      <c r="G79" s="92" t="s">
        <v>69</v>
      </c>
      <c r="H79" s="96" t="s">
        <v>203</v>
      </c>
      <c r="I79" s="77"/>
      <c r="J79" s="66"/>
      <c r="K79" s="33"/>
      <c r="L79" s="75"/>
      <c r="M79" s="75"/>
      <c r="N79" s="75"/>
      <c r="O79" s="75"/>
      <c r="P79" s="75"/>
      <c r="Q79" s="75"/>
      <c r="R79" s="75"/>
      <c r="S79" s="75"/>
      <c r="T79" s="75"/>
      <c r="U79" s="75"/>
      <c r="V79" s="75"/>
    </row>
    <row r="80" spans="1:22" s="32" customFormat="1" x14ac:dyDescent="0.2">
      <c r="A80" s="115">
        <v>80</v>
      </c>
      <c r="B80" s="101" t="s">
        <v>202</v>
      </c>
      <c r="C80" s="85" t="s">
        <v>512</v>
      </c>
      <c r="D80" s="87"/>
      <c r="E80" s="87"/>
      <c r="F80" s="87"/>
      <c r="G80" s="92" t="s">
        <v>69</v>
      </c>
      <c r="H80" s="96" t="s">
        <v>203</v>
      </c>
      <c r="I80" s="77"/>
      <c r="J80" s="66"/>
      <c r="K80" s="33"/>
      <c r="L80" s="75"/>
      <c r="M80" s="75"/>
      <c r="N80" s="75"/>
      <c r="O80" s="75"/>
      <c r="P80" s="75"/>
      <c r="Q80" s="75"/>
      <c r="R80" s="75"/>
      <c r="S80" s="75"/>
      <c r="T80" s="75"/>
      <c r="U80" s="75"/>
      <c r="V80" s="75"/>
    </row>
    <row r="81" spans="1:22" s="32" customFormat="1" x14ac:dyDescent="0.2">
      <c r="A81" s="115">
        <v>81</v>
      </c>
      <c r="B81" s="101" t="s">
        <v>204</v>
      </c>
      <c r="C81" s="85" t="s">
        <v>205</v>
      </c>
      <c r="D81" s="87"/>
      <c r="E81" s="87"/>
      <c r="F81" s="87"/>
      <c r="G81" s="93" t="s">
        <v>69</v>
      </c>
      <c r="H81" s="94" t="s">
        <v>206</v>
      </c>
      <c r="I81" s="77"/>
      <c r="J81" s="66"/>
      <c r="K81" s="33"/>
      <c r="L81" s="67" t="s">
        <v>62</v>
      </c>
      <c r="M81" s="70" t="s">
        <v>206</v>
      </c>
      <c r="N81" s="70" t="s">
        <v>207</v>
      </c>
      <c r="O81" s="75"/>
      <c r="P81" s="75"/>
      <c r="Q81" s="75"/>
      <c r="R81" s="75"/>
      <c r="S81" s="75"/>
      <c r="T81" s="75"/>
      <c r="U81" s="75"/>
      <c r="V81" s="75"/>
    </row>
    <row r="82" spans="1:22" s="32" customFormat="1" x14ac:dyDescent="0.2">
      <c r="A82" s="115">
        <v>82</v>
      </c>
      <c r="B82" s="101" t="s">
        <v>204</v>
      </c>
      <c r="C82" s="85" t="s">
        <v>208</v>
      </c>
      <c r="D82" s="87"/>
      <c r="E82" s="87"/>
      <c r="F82" s="87"/>
      <c r="G82" s="93" t="s">
        <v>69</v>
      </c>
      <c r="H82" s="94" t="s">
        <v>206</v>
      </c>
      <c r="I82" s="77"/>
      <c r="J82" s="66"/>
      <c r="K82" s="33"/>
      <c r="L82" s="67" t="s">
        <v>62</v>
      </c>
      <c r="M82" s="70" t="s">
        <v>206</v>
      </c>
      <c r="N82" s="70" t="s">
        <v>207</v>
      </c>
      <c r="O82" s="75"/>
      <c r="P82" s="75"/>
      <c r="Q82" s="75"/>
      <c r="R82" s="75"/>
      <c r="S82" s="75"/>
      <c r="T82" s="75"/>
      <c r="U82" s="75"/>
      <c r="V82" s="75"/>
    </row>
    <row r="83" spans="1:22" s="32" customFormat="1" x14ac:dyDescent="0.2">
      <c r="A83" s="115">
        <v>83</v>
      </c>
      <c r="B83" s="101" t="s">
        <v>204</v>
      </c>
      <c r="C83" s="85" t="s">
        <v>209</v>
      </c>
      <c r="D83" s="87"/>
      <c r="E83" s="87"/>
      <c r="F83" s="87"/>
      <c r="G83" s="93" t="s">
        <v>69</v>
      </c>
      <c r="H83" s="94" t="s">
        <v>206</v>
      </c>
      <c r="I83" s="77"/>
      <c r="J83" s="66"/>
      <c r="K83" s="33"/>
      <c r="L83" s="67" t="s">
        <v>62</v>
      </c>
      <c r="M83" s="70" t="s">
        <v>206</v>
      </c>
      <c r="N83" s="70" t="s">
        <v>207</v>
      </c>
      <c r="O83" s="75"/>
      <c r="P83" s="75"/>
      <c r="Q83" s="75"/>
      <c r="R83" s="75"/>
      <c r="S83" s="75"/>
      <c r="T83" s="75"/>
      <c r="U83" s="75"/>
      <c r="V83" s="75"/>
    </row>
    <row r="84" spans="1:22" s="32" customFormat="1" x14ac:dyDescent="0.2">
      <c r="A84" s="115">
        <v>84</v>
      </c>
      <c r="B84" s="100"/>
      <c r="C84" s="148" t="s">
        <v>210</v>
      </c>
      <c r="D84" s="148"/>
      <c r="E84" s="148"/>
      <c r="F84" s="148"/>
      <c r="G84" s="148"/>
      <c r="H84" s="148"/>
      <c r="I84" s="148"/>
      <c r="J84" s="149"/>
      <c r="K84" s="33"/>
      <c r="L84" s="75"/>
      <c r="M84" s="75"/>
      <c r="N84" s="75"/>
      <c r="O84" s="75"/>
      <c r="P84" s="75"/>
      <c r="Q84" s="75"/>
      <c r="R84" s="75"/>
      <c r="S84" s="75"/>
      <c r="T84" s="75"/>
      <c r="U84" s="75"/>
      <c r="V84" s="75"/>
    </row>
    <row r="85" spans="1:22" s="32" customFormat="1" x14ac:dyDescent="0.2">
      <c r="A85" s="115">
        <v>85</v>
      </c>
      <c r="B85" s="101" t="s">
        <v>470</v>
      </c>
      <c r="C85" s="85" t="s">
        <v>211</v>
      </c>
      <c r="D85" s="87"/>
      <c r="E85" s="87"/>
      <c r="F85" s="87"/>
      <c r="G85" s="91"/>
      <c r="H85" s="98" t="s">
        <v>62</v>
      </c>
      <c r="I85" s="77"/>
      <c r="J85" s="66"/>
      <c r="K85" s="33"/>
      <c r="L85" s="67" t="s">
        <v>62</v>
      </c>
      <c r="M85" s="70" t="s">
        <v>441</v>
      </c>
      <c r="N85" s="70" t="s">
        <v>442</v>
      </c>
      <c r="O85" s="70" t="s">
        <v>443</v>
      </c>
      <c r="P85" s="70" t="s">
        <v>444</v>
      </c>
      <c r="Q85" s="75"/>
      <c r="R85" s="75"/>
      <c r="S85" s="75"/>
      <c r="T85" s="75"/>
      <c r="U85" s="75"/>
      <c r="V85" s="75"/>
    </row>
    <row r="86" spans="1:22" s="32" customFormat="1" ht="22.5" x14ac:dyDescent="0.2">
      <c r="A86" s="115">
        <v>86</v>
      </c>
      <c r="B86" s="101" t="s">
        <v>471</v>
      </c>
      <c r="C86" s="85" t="s">
        <v>213</v>
      </c>
      <c r="D86" s="87"/>
      <c r="E86" s="87"/>
      <c r="F86" s="87"/>
      <c r="G86" s="91"/>
      <c r="H86" s="98" t="s">
        <v>214</v>
      </c>
      <c r="I86" s="77"/>
      <c r="J86" s="66"/>
      <c r="K86" s="33"/>
      <c r="L86" s="67" t="s">
        <v>62</v>
      </c>
      <c r="M86" s="70" t="s">
        <v>431</v>
      </c>
      <c r="N86" s="70" t="s">
        <v>215</v>
      </c>
      <c r="O86" s="75"/>
      <c r="P86" s="75"/>
      <c r="Q86" s="75"/>
      <c r="R86" s="75"/>
      <c r="S86" s="75"/>
      <c r="T86" s="75"/>
      <c r="U86" s="75"/>
      <c r="V86" s="75"/>
    </row>
    <row r="87" spans="1:22" s="32" customFormat="1" ht="22.5" x14ac:dyDescent="0.2">
      <c r="A87" s="115">
        <v>87</v>
      </c>
      <c r="B87" s="101" t="s">
        <v>472</v>
      </c>
      <c r="C87" s="85" t="s">
        <v>216</v>
      </c>
      <c r="D87" s="87"/>
      <c r="E87" s="87"/>
      <c r="F87" s="87"/>
      <c r="G87" s="91"/>
      <c r="H87" s="92" t="s">
        <v>62</v>
      </c>
      <c r="I87" s="77"/>
      <c r="J87" s="66"/>
      <c r="K87" s="33"/>
      <c r="L87" s="67" t="s">
        <v>62</v>
      </c>
      <c r="M87" s="70" t="s">
        <v>437</v>
      </c>
      <c r="N87" s="70" t="s">
        <v>438</v>
      </c>
      <c r="O87" s="70" t="s">
        <v>217</v>
      </c>
      <c r="P87" s="70" t="s">
        <v>218</v>
      </c>
      <c r="Q87" s="70" t="s">
        <v>439</v>
      </c>
      <c r="R87" s="70" t="s">
        <v>440</v>
      </c>
      <c r="S87" s="75"/>
      <c r="T87" s="75"/>
      <c r="U87" s="75"/>
      <c r="V87" s="75"/>
    </row>
    <row r="88" spans="1:22" s="32" customFormat="1" x14ac:dyDescent="0.2">
      <c r="A88" s="115">
        <v>88</v>
      </c>
      <c r="B88" s="101">
        <v>6.1</v>
      </c>
      <c r="C88" s="85" t="s">
        <v>219</v>
      </c>
      <c r="D88" s="87"/>
      <c r="E88" s="87"/>
      <c r="F88" s="87"/>
      <c r="G88" s="92" t="s">
        <v>69</v>
      </c>
      <c r="H88" s="94" t="s">
        <v>62</v>
      </c>
      <c r="I88" s="77"/>
      <c r="J88" s="66"/>
      <c r="K88" s="33"/>
      <c r="L88" s="67" t="s">
        <v>62</v>
      </c>
      <c r="M88" s="70" t="s">
        <v>201</v>
      </c>
      <c r="N88" s="70" t="s">
        <v>116</v>
      </c>
      <c r="O88" s="75"/>
      <c r="P88" s="75"/>
      <c r="Q88" s="75"/>
      <c r="R88" s="75"/>
      <c r="S88" s="75"/>
      <c r="T88" s="75"/>
      <c r="U88" s="75"/>
      <c r="V88" s="75"/>
    </row>
    <row r="89" spans="1:22" s="32" customFormat="1" x14ac:dyDescent="0.2">
      <c r="A89" s="115">
        <v>89</v>
      </c>
      <c r="B89" s="101" t="s">
        <v>220</v>
      </c>
      <c r="C89" s="85" t="s">
        <v>513</v>
      </c>
      <c r="D89" s="87"/>
      <c r="E89" s="87"/>
      <c r="F89" s="87"/>
      <c r="G89" s="93" t="s">
        <v>69</v>
      </c>
      <c r="H89" s="94" t="s">
        <v>191</v>
      </c>
      <c r="I89" s="77"/>
      <c r="J89" s="66"/>
      <c r="K89" s="33"/>
      <c r="L89" s="67" t="s">
        <v>62</v>
      </c>
      <c r="M89" s="70" t="s">
        <v>191</v>
      </c>
      <c r="N89" s="70" t="s">
        <v>221</v>
      </c>
      <c r="O89" s="75"/>
      <c r="P89" s="75"/>
      <c r="Q89" s="75"/>
      <c r="R89" s="75"/>
      <c r="S89" s="75"/>
      <c r="T89" s="75"/>
      <c r="U89" s="75"/>
      <c r="V89" s="75"/>
    </row>
    <row r="90" spans="1:22" s="32" customFormat="1" x14ac:dyDescent="0.2">
      <c r="A90" s="115">
        <v>90</v>
      </c>
      <c r="B90" s="102" t="s">
        <v>466</v>
      </c>
      <c r="C90" s="85" t="s">
        <v>222</v>
      </c>
      <c r="D90" s="87"/>
      <c r="E90" s="87"/>
      <c r="F90" s="87"/>
      <c r="G90" s="91"/>
      <c r="H90" s="93" t="s">
        <v>69</v>
      </c>
      <c r="I90" s="77"/>
      <c r="J90" s="66"/>
      <c r="K90" s="33"/>
      <c r="L90" s="75"/>
      <c r="M90" s="75"/>
      <c r="N90" s="75"/>
      <c r="O90" s="75"/>
      <c r="P90" s="75"/>
      <c r="Q90" s="75"/>
      <c r="R90" s="75"/>
      <c r="S90" s="75"/>
      <c r="T90" s="75"/>
      <c r="U90" s="75"/>
      <c r="V90" s="78"/>
    </row>
    <row r="91" spans="1:22" s="32" customFormat="1" x14ac:dyDescent="0.2">
      <c r="A91" s="115">
        <v>91</v>
      </c>
      <c r="B91" s="102" t="s">
        <v>466</v>
      </c>
      <c r="C91" s="85" t="s">
        <v>223</v>
      </c>
      <c r="D91" s="87"/>
      <c r="E91" s="87"/>
      <c r="F91" s="87"/>
      <c r="G91" s="91"/>
      <c r="H91" s="92" t="s">
        <v>491</v>
      </c>
      <c r="I91" s="77"/>
      <c r="J91" s="66"/>
      <c r="K91" s="33"/>
      <c r="L91" s="67" t="s">
        <v>62</v>
      </c>
      <c r="M91" s="70" t="s">
        <v>491</v>
      </c>
      <c r="N91" s="70" t="s">
        <v>224</v>
      </c>
      <c r="O91" s="70" t="s">
        <v>436</v>
      </c>
      <c r="P91" s="75"/>
      <c r="Q91" s="75"/>
      <c r="R91" s="75"/>
      <c r="S91" s="75"/>
      <c r="T91" s="75"/>
      <c r="U91" s="75"/>
      <c r="V91" s="75"/>
    </row>
    <row r="92" spans="1:22" s="32" customFormat="1" x14ac:dyDescent="0.2">
      <c r="A92" s="115">
        <v>92</v>
      </c>
      <c r="B92" s="101" t="s">
        <v>473</v>
      </c>
      <c r="C92" s="85" t="s">
        <v>225</v>
      </c>
      <c r="D92" s="87"/>
      <c r="E92" s="87"/>
      <c r="F92" s="87"/>
      <c r="G92" s="91"/>
      <c r="H92" s="93" t="s">
        <v>69</v>
      </c>
      <c r="I92" s="77"/>
      <c r="J92" s="66"/>
      <c r="K92" s="33"/>
      <c r="L92" s="75"/>
      <c r="M92" s="75"/>
      <c r="N92" s="75"/>
      <c r="O92" s="75"/>
      <c r="P92" s="75"/>
      <c r="Q92" s="75"/>
      <c r="R92" s="75"/>
      <c r="S92" s="75"/>
      <c r="T92" s="75"/>
      <c r="U92" s="75"/>
      <c r="V92" s="78"/>
    </row>
    <row r="93" spans="1:22" s="32" customFormat="1" ht="22.5" x14ac:dyDescent="0.2">
      <c r="A93" s="115">
        <v>93</v>
      </c>
      <c r="B93" s="101" t="s">
        <v>202</v>
      </c>
      <c r="C93" s="85" t="s">
        <v>226</v>
      </c>
      <c r="D93" s="87"/>
      <c r="E93" s="87"/>
      <c r="F93" s="87"/>
      <c r="G93" s="91"/>
      <c r="H93" s="92" t="s">
        <v>69</v>
      </c>
      <c r="I93" s="77"/>
      <c r="J93" s="66"/>
      <c r="K93" s="33"/>
      <c r="L93" s="75"/>
      <c r="M93" s="75"/>
      <c r="N93" s="75"/>
      <c r="O93" s="75"/>
      <c r="P93" s="75"/>
      <c r="Q93" s="75"/>
      <c r="R93" s="75"/>
      <c r="S93" s="75"/>
      <c r="T93" s="75"/>
      <c r="U93" s="75"/>
      <c r="V93" s="78"/>
    </row>
    <row r="94" spans="1:22" s="32" customFormat="1" x14ac:dyDescent="0.2">
      <c r="A94" s="115">
        <v>94</v>
      </c>
      <c r="B94" s="101" t="s">
        <v>202</v>
      </c>
      <c r="C94" s="85" t="s">
        <v>227</v>
      </c>
      <c r="D94" s="87"/>
      <c r="E94" s="87"/>
      <c r="F94" s="87"/>
      <c r="G94" s="91"/>
      <c r="H94" s="92" t="s">
        <v>69</v>
      </c>
      <c r="I94" s="77"/>
      <c r="J94" s="66"/>
      <c r="K94" s="33"/>
      <c r="L94" s="75"/>
      <c r="M94" s="75"/>
      <c r="N94" s="75"/>
      <c r="O94" s="75"/>
      <c r="P94" s="75"/>
      <c r="Q94" s="75"/>
      <c r="R94" s="75"/>
      <c r="S94" s="75"/>
      <c r="T94" s="75"/>
      <c r="U94" s="75"/>
      <c r="V94" s="78"/>
    </row>
    <row r="95" spans="1:22" s="32" customFormat="1" x14ac:dyDescent="0.2">
      <c r="A95" s="115">
        <v>95</v>
      </c>
      <c r="B95" s="101" t="s">
        <v>202</v>
      </c>
      <c r="C95" s="85" t="s">
        <v>228</v>
      </c>
      <c r="D95" s="87"/>
      <c r="E95" s="87"/>
      <c r="F95" s="87"/>
      <c r="G95" s="91"/>
      <c r="H95" s="92" t="s">
        <v>69</v>
      </c>
      <c r="I95" s="77"/>
      <c r="J95" s="66"/>
      <c r="K95" s="33"/>
      <c r="L95" s="75"/>
      <c r="M95" s="75"/>
      <c r="N95" s="75"/>
      <c r="O95" s="75"/>
      <c r="P95" s="75"/>
      <c r="Q95" s="75"/>
      <c r="R95" s="75"/>
      <c r="S95" s="75"/>
      <c r="T95" s="75"/>
      <c r="U95" s="75"/>
      <c r="V95" s="78"/>
    </row>
    <row r="96" spans="1:22" s="32" customFormat="1" x14ac:dyDescent="0.2">
      <c r="A96" s="115">
        <v>96</v>
      </c>
      <c r="B96" s="101" t="s">
        <v>229</v>
      </c>
      <c r="C96" s="85" t="s">
        <v>230</v>
      </c>
      <c r="D96" s="87"/>
      <c r="E96" s="87"/>
      <c r="F96" s="87"/>
      <c r="G96" s="91"/>
      <c r="H96" s="92" t="s">
        <v>62</v>
      </c>
      <c r="I96" s="77"/>
      <c r="J96" s="66"/>
      <c r="K96" s="33"/>
      <c r="L96" s="67" t="s">
        <v>62</v>
      </c>
      <c r="M96" s="70" t="s">
        <v>434</v>
      </c>
      <c r="N96" s="70" t="s">
        <v>435</v>
      </c>
      <c r="O96" s="75"/>
      <c r="P96" s="75"/>
      <c r="Q96" s="75"/>
      <c r="R96" s="75"/>
      <c r="S96" s="75"/>
      <c r="T96" s="75"/>
      <c r="U96" s="75"/>
      <c r="V96" s="75"/>
    </row>
    <row r="97" spans="1:22" s="32" customFormat="1" x14ac:dyDescent="0.2">
      <c r="A97" s="115">
        <v>97</v>
      </c>
      <c r="B97" s="101"/>
      <c r="C97" s="85" t="s">
        <v>231</v>
      </c>
      <c r="D97" s="87"/>
      <c r="E97" s="87"/>
      <c r="F97" s="87"/>
      <c r="G97" s="92" t="s">
        <v>69</v>
      </c>
      <c r="H97" s="96" t="s">
        <v>232</v>
      </c>
      <c r="I97" s="77"/>
      <c r="J97" s="66"/>
      <c r="K97" s="33"/>
      <c r="L97" s="75"/>
      <c r="M97" s="75"/>
      <c r="N97" s="75"/>
      <c r="O97" s="75"/>
      <c r="P97" s="75"/>
      <c r="Q97" s="75"/>
      <c r="R97" s="75"/>
      <c r="S97" s="75"/>
      <c r="T97" s="75"/>
      <c r="U97" s="75"/>
      <c r="V97" s="75"/>
    </row>
    <row r="98" spans="1:22" s="32" customFormat="1" x14ac:dyDescent="0.2">
      <c r="A98" s="115">
        <v>98</v>
      </c>
      <c r="B98" s="101"/>
      <c r="C98" s="85" t="s">
        <v>233</v>
      </c>
      <c r="D98" s="87"/>
      <c r="E98" s="87"/>
      <c r="F98" s="87"/>
      <c r="G98" s="92" t="s">
        <v>69</v>
      </c>
      <c r="H98" s="94" t="s">
        <v>112</v>
      </c>
      <c r="I98" s="77"/>
      <c r="J98" s="66"/>
      <c r="K98" s="33"/>
      <c r="L98" s="67" t="s">
        <v>62</v>
      </c>
      <c r="M98" s="70" t="s">
        <v>112</v>
      </c>
      <c r="N98" s="70" t="s">
        <v>113</v>
      </c>
      <c r="O98" s="75"/>
      <c r="P98" s="75"/>
      <c r="Q98" s="75"/>
      <c r="R98" s="75"/>
      <c r="S98" s="75"/>
      <c r="T98" s="75"/>
      <c r="U98" s="75"/>
      <c r="V98" s="75"/>
    </row>
    <row r="99" spans="1:22" s="32" customFormat="1" x14ac:dyDescent="0.2">
      <c r="A99" s="115">
        <v>99</v>
      </c>
      <c r="B99" s="101">
        <v>14</v>
      </c>
      <c r="C99" s="85" t="s">
        <v>234</v>
      </c>
      <c r="D99" s="87"/>
      <c r="E99" s="87"/>
      <c r="F99" s="87"/>
      <c r="G99" s="91"/>
      <c r="H99" s="92" t="s">
        <v>62</v>
      </c>
      <c r="I99" s="77"/>
      <c r="J99" s="66"/>
      <c r="K99" s="33"/>
      <c r="L99" s="67" t="s">
        <v>62</v>
      </c>
      <c r="M99" s="70" t="s">
        <v>432</v>
      </c>
      <c r="N99" s="97" t="s">
        <v>433</v>
      </c>
      <c r="O99" s="75"/>
      <c r="P99" s="75"/>
      <c r="Q99" s="75"/>
      <c r="R99" s="75"/>
      <c r="S99" s="75"/>
      <c r="T99" s="75"/>
      <c r="U99" s="75"/>
      <c r="V99" s="75"/>
    </row>
    <row r="100" spans="1:22" s="32" customFormat="1" x14ac:dyDescent="0.2">
      <c r="A100" s="115">
        <v>100</v>
      </c>
      <c r="B100" s="101">
        <v>14</v>
      </c>
      <c r="C100" s="85" t="s">
        <v>235</v>
      </c>
      <c r="D100" s="87"/>
      <c r="E100" s="87"/>
      <c r="F100" s="87"/>
      <c r="G100" s="91"/>
      <c r="H100" s="92" t="s">
        <v>62</v>
      </c>
      <c r="I100" s="77"/>
      <c r="J100" s="66"/>
      <c r="K100" s="33"/>
      <c r="L100" s="67" t="s">
        <v>62</v>
      </c>
      <c r="M100" s="70" t="s">
        <v>236</v>
      </c>
      <c r="N100" s="70" t="s">
        <v>237</v>
      </c>
      <c r="O100" s="70" t="s">
        <v>238</v>
      </c>
      <c r="P100" s="70" t="s">
        <v>239</v>
      </c>
      <c r="Q100" s="70" t="s">
        <v>240</v>
      </c>
      <c r="R100" s="70" t="s">
        <v>241</v>
      </c>
      <c r="S100" s="75"/>
      <c r="T100" s="75"/>
      <c r="U100" s="75"/>
      <c r="V100" s="75"/>
    </row>
    <row r="101" spans="1:22" s="32" customFormat="1" x14ac:dyDescent="0.2">
      <c r="A101" s="115">
        <v>101</v>
      </c>
      <c r="B101" s="101">
        <v>14</v>
      </c>
      <c r="C101" s="85" t="s">
        <v>242</v>
      </c>
      <c r="D101" s="87"/>
      <c r="E101" s="87"/>
      <c r="F101" s="87"/>
      <c r="G101" s="91"/>
      <c r="H101" s="92" t="s">
        <v>243</v>
      </c>
      <c r="I101" s="77"/>
      <c r="J101" s="66"/>
      <c r="K101" s="33"/>
      <c r="L101" s="67" t="s">
        <v>62</v>
      </c>
      <c r="M101" s="70" t="s">
        <v>243</v>
      </c>
      <c r="N101" s="70" t="s">
        <v>244</v>
      </c>
      <c r="O101" s="70" t="s">
        <v>246</v>
      </c>
      <c r="P101" s="75"/>
      <c r="Q101" s="75"/>
      <c r="R101" s="75"/>
      <c r="S101" s="75"/>
      <c r="T101" s="75"/>
      <c r="U101" s="75"/>
      <c r="V101" s="75"/>
    </row>
    <row r="102" spans="1:22" s="32" customFormat="1" x14ac:dyDescent="0.2">
      <c r="A102" s="115">
        <v>102</v>
      </c>
      <c r="B102" s="101">
        <v>14</v>
      </c>
      <c r="C102" s="85" t="s">
        <v>245</v>
      </c>
      <c r="D102" s="87"/>
      <c r="E102" s="87"/>
      <c r="F102" s="87"/>
      <c r="G102" s="91"/>
      <c r="H102" s="92" t="s">
        <v>244</v>
      </c>
      <c r="I102" s="77"/>
      <c r="J102" s="66"/>
      <c r="K102" s="33"/>
      <c r="L102" s="67" t="s">
        <v>62</v>
      </c>
      <c r="M102" s="70" t="s">
        <v>244</v>
      </c>
      <c r="N102" s="70" t="s">
        <v>246</v>
      </c>
      <c r="O102" s="75"/>
      <c r="P102" s="75"/>
      <c r="Q102" s="75"/>
      <c r="R102" s="75"/>
      <c r="S102" s="75"/>
      <c r="T102" s="75"/>
      <c r="U102" s="75"/>
      <c r="V102" s="75"/>
    </row>
    <row r="103" spans="1:22" s="32" customFormat="1" x14ac:dyDescent="0.2">
      <c r="A103" s="115">
        <v>103</v>
      </c>
      <c r="B103" s="101">
        <v>14</v>
      </c>
      <c r="C103" s="85" t="s">
        <v>247</v>
      </c>
      <c r="D103" s="87"/>
      <c r="E103" s="87"/>
      <c r="F103" s="87"/>
      <c r="G103" s="91"/>
      <c r="H103" s="92" t="s">
        <v>69</v>
      </c>
      <c r="I103" s="77"/>
      <c r="J103" s="66"/>
      <c r="K103" s="33"/>
      <c r="L103" s="75"/>
      <c r="M103" s="75"/>
      <c r="N103" s="75"/>
      <c r="O103" s="75"/>
      <c r="P103" s="75"/>
      <c r="Q103" s="75"/>
      <c r="R103" s="75"/>
      <c r="S103" s="75"/>
      <c r="T103" s="75"/>
      <c r="U103" s="75"/>
      <c r="V103" s="78"/>
    </row>
    <row r="104" spans="1:22" s="32" customFormat="1" x14ac:dyDescent="0.2">
      <c r="A104" s="115">
        <v>104</v>
      </c>
      <c r="B104" s="101">
        <v>10.5</v>
      </c>
      <c r="C104" s="85" t="s">
        <v>248</v>
      </c>
      <c r="D104" s="87"/>
      <c r="E104" s="87"/>
      <c r="F104" s="87"/>
      <c r="G104" s="93" t="s">
        <v>69</v>
      </c>
      <c r="H104" s="96" t="s">
        <v>249</v>
      </c>
      <c r="I104" s="77"/>
      <c r="J104" s="66"/>
      <c r="K104" s="33"/>
      <c r="L104" s="75"/>
      <c r="M104" s="75"/>
      <c r="N104" s="75"/>
      <c r="O104" s="75"/>
      <c r="P104" s="75"/>
      <c r="Q104" s="75"/>
      <c r="R104" s="75"/>
      <c r="S104" s="75"/>
      <c r="T104" s="75"/>
      <c r="U104" s="75"/>
      <c r="V104" s="75"/>
    </row>
    <row r="105" spans="1:22" s="32" customFormat="1" x14ac:dyDescent="0.2">
      <c r="A105" s="115">
        <v>105</v>
      </c>
      <c r="B105" s="100"/>
      <c r="C105" s="148" t="s">
        <v>250</v>
      </c>
      <c r="D105" s="148"/>
      <c r="E105" s="148"/>
      <c r="F105" s="148"/>
      <c r="G105" s="148"/>
      <c r="H105" s="148"/>
      <c r="I105" s="148"/>
      <c r="J105" s="149"/>
      <c r="K105" s="33"/>
      <c r="L105" s="75"/>
      <c r="M105" s="75"/>
      <c r="N105" s="75"/>
      <c r="O105" s="75"/>
      <c r="P105" s="75"/>
      <c r="Q105" s="75"/>
      <c r="R105" s="75"/>
      <c r="S105" s="75"/>
      <c r="T105" s="75"/>
      <c r="U105" s="75"/>
      <c r="V105" s="75"/>
    </row>
    <row r="106" spans="1:22" s="32" customFormat="1" x14ac:dyDescent="0.2">
      <c r="A106" s="115">
        <v>106</v>
      </c>
      <c r="B106" s="101" t="s">
        <v>474</v>
      </c>
      <c r="C106" s="85" t="s">
        <v>251</v>
      </c>
      <c r="D106" s="87"/>
      <c r="E106" s="87"/>
      <c r="F106" s="87"/>
      <c r="G106" s="91"/>
      <c r="H106" s="92" t="s">
        <v>62</v>
      </c>
      <c r="I106" s="77"/>
      <c r="J106" s="66"/>
      <c r="K106" s="33"/>
      <c r="L106" s="67" t="s">
        <v>62</v>
      </c>
      <c r="M106" s="70" t="s">
        <v>117</v>
      </c>
      <c r="N106" s="70" t="s">
        <v>118</v>
      </c>
      <c r="O106" s="75"/>
      <c r="P106" s="75"/>
      <c r="Q106" s="75"/>
      <c r="R106" s="75"/>
      <c r="S106" s="75"/>
      <c r="T106" s="75"/>
      <c r="U106" s="75"/>
      <c r="V106" s="75"/>
    </row>
    <row r="107" spans="1:22" s="32" customFormat="1" x14ac:dyDescent="0.2">
      <c r="A107" s="115">
        <v>107</v>
      </c>
      <c r="B107" s="101" t="s">
        <v>252</v>
      </c>
      <c r="C107" s="85" t="s">
        <v>253</v>
      </c>
      <c r="D107" s="87"/>
      <c r="E107" s="87"/>
      <c r="F107" s="87"/>
      <c r="G107" s="91"/>
      <c r="H107" s="92" t="s">
        <v>62</v>
      </c>
      <c r="I107" s="77"/>
      <c r="J107" s="66"/>
      <c r="K107" s="33"/>
      <c r="L107" s="67" t="s">
        <v>62</v>
      </c>
      <c r="M107" s="70" t="s">
        <v>484</v>
      </c>
      <c r="N107" s="70" t="s">
        <v>485</v>
      </c>
      <c r="O107" s="70" t="s">
        <v>152</v>
      </c>
      <c r="P107" s="75"/>
      <c r="Q107" s="75"/>
      <c r="R107" s="75"/>
      <c r="S107" s="75"/>
      <c r="T107" s="75"/>
      <c r="U107" s="75"/>
      <c r="V107" s="75"/>
    </row>
    <row r="108" spans="1:22" s="32" customFormat="1" x14ac:dyDescent="0.2">
      <c r="A108" s="115">
        <v>108</v>
      </c>
      <c r="B108" s="101" t="s">
        <v>254</v>
      </c>
      <c r="C108" s="85" t="s">
        <v>255</v>
      </c>
      <c r="D108" s="87"/>
      <c r="E108" s="87"/>
      <c r="F108" s="87"/>
      <c r="G108" s="91"/>
      <c r="H108" s="92" t="s">
        <v>62</v>
      </c>
      <c r="I108" s="77"/>
      <c r="J108" s="66"/>
      <c r="K108" s="33"/>
      <c r="L108" s="67" t="s">
        <v>62</v>
      </c>
      <c r="M108" s="70" t="s">
        <v>486</v>
      </c>
      <c r="N108" s="70" t="s">
        <v>256</v>
      </c>
      <c r="O108" s="75"/>
      <c r="P108" s="75"/>
      <c r="Q108" s="75"/>
      <c r="R108" s="75"/>
      <c r="S108" s="75"/>
      <c r="T108" s="75"/>
      <c r="U108" s="75"/>
      <c r="V108" s="75"/>
    </row>
    <row r="109" spans="1:22" s="32" customFormat="1" x14ac:dyDescent="0.2">
      <c r="A109" s="115">
        <v>109</v>
      </c>
      <c r="B109" s="101" t="s">
        <v>475</v>
      </c>
      <c r="C109" s="85" t="s">
        <v>257</v>
      </c>
      <c r="D109" s="87"/>
      <c r="E109" s="87"/>
      <c r="F109" s="87"/>
      <c r="G109" s="91"/>
      <c r="H109" s="93" t="s">
        <v>69</v>
      </c>
      <c r="I109" s="77"/>
      <c r="J109" s="66"/>
      <c r="K109" s="33"/>
      <c r="L109" s="75"/>
      <c r="M109" s="75"/>
      <c r="N109" s="75"/>
      <c r="O109" s="75"/>
      <c r="P109" s="75"/>
      <c r="Q109" s="75"/>
      <c r="R109" s="75"/>
      <c r="S109" s="75"/>
      <c r="T109" s="75"/>
      <c r="U109" s="75"/>
      <c r="V109" s="78"/>
    </row>
    <row r="110" spans="1:22" s="32" customFormat="1" x14ac:dyDescent="0.2">
      <c r="A110" s="115">
        <v>110</v>
      </c>
      <c r="B110" s="101" t="s">
        <v>475</v>
      </c>
      <c r="C110" s="85" t="s">
        <v>258</v>
      </c>
      <c r="D110" s="87"/>
      <c r="E110" s="87"/>
      <c r="F110" s="87"/>
      <c r="G110" s="93" t="s">
        <v>69</v>
      </c>
      <c r="H110" s="94" t="s">
        <v>206</v>
      </c>
      <c r="I110" s="77"/>
      <c r="J110" s="66"/>
      <c r="K110" s="33"/>
      <c r="L110" s="67" t="s">
        <v>62</v>
      </c>
      <c r="M110" s="70" t="s">
        <v>206</v>
      </c>
      <c r="N110" s="70" t="s">
        <v>207</v>
      </c>
      <c r="O110" s="75"/>
      <c r="P110" s="75"/>
      <c r="Q110" s="75"/>
      <c r="R110" s="75"/>
      <c r="S110" s="75"/>
      <c r="T110" s="75"/>
      <c r="U110" s="75"/>
      <c r="V110" s="75"/>
    </row>
    <row r="111" spans="1:22" s="32" customFormat="1" x14ac:dyDescent="0.2">
      <c r="A111" s="115">
        <v>111</v>
      </c>
      <c r="B111" s="101" t="s">
        <v>475</v>
      </c>
      <c r="C111" s="85" t="s">
        <v>259</v>
      </c>
      <c r="D111" s="87"/>
      <c r="E111" s="87"/>
      <c r="F111" s="87"/>
      <c r="G111" s="93" t="s">
        <v>69</v>
      </c>
      <c r="H111" s="94" t="s">
        <v>194</v>
      </c>
      <c r="I111" s="77"/>
      <c r="J111" s="66"/>
      <c r="K111" s="33"/>
      <c r="L111" s="67" t="s">
        <v>62</v>
      </c>
      <c r="M111" s="70" t="s">
        <v>194</v>
      </c>
      <c r="N111" s="70" t="s">
        <v>195</v>
      </c>
      <c r="O111" s="75"/>
      <c r="P111" s="75"/>
      <c r="Q111" s="75"/>
      <c r="R111" s="75"/>
      <c r="S111" s="75"/>
      <c r="T111" s="75"/>
      <c r="U111" s="75"/>
      <c r="V111" s="75"/>
    </row>
    <row r="112" spans="1:22" s="32" customFormat="1" x14ac:dyDescent="0.2">
      <c r="A112" s="115">
        <v>112</v>
      </c>
      <c r="B112" s="100"/>
      <c r="C112" s="148" t="s">
        <v>212</v>
      </c>
      <c r="D112" s="148"/>
      <c r="E112" s="148"/>
      <c r="F112" s="148"/>
      <c r="G112" s="148"/>
      <c r="H112" s="148"/>
      <c r="I112" s="148"/>
      <c r="J112" s="149"/>
      <c r="K112" s="33"/>
      <c r="L112" s="75"/>
      <c r="M112" s="75"/>
      <c r="N112" s="75"/>
      <c r="O112" s="75"/>
      <c r="P112" s="75"/>
      <c r="Q112" s="75"/>
      <c r="R112" s="75"/>
      <c r="S112" s="75"/>
      <c r="T112" s="75"/>
      <c r="U112" s="75"/>
      <c r="V112" s="75"/>
    </row>
    <row r="113" spans="1:22" s="32" customFormat="1" x14ac:dyDescent="0.2">
      <c r="A113" s="115">
        <v>113</v>
      </c>
      <c r="B113" s="101" t="s">
        <v>476</v>
      </c>
      <c r="C113" s="85" t="s">
        <v>260</v>
      </c>
      <c r="D113" s="87"/>
      <c r="E113" s="87"/>
      <c r="F113" s="87"/>
      <c r="G113" s="91"/>
      <c r="H113" s="92" t="s">
        <v>69</v>
      </c>
      <c r="I113" s="77"/>
      <c r="J113" s="66"/>
      <c r="K113" s="33"/>
      <c r="L113" s="75"/>
      <c r="M113" s="75"/>
      <c r="N113" s="75"/>
      <c r="O113" s="75"/>
      <c r="P113" s="75"/>
      <c r="Q113" s="75"/>
      <c r="R113" s="75"/>
      <c r="S113" s="75"/>
      <c r="T113" s="75"/>
      <c r="U113" s="75"/>
      <c r="V113" s="78"/>
    </row>
    <row r="114" spans="1:22" s="32" customFormat="1" x14ac:dyDescent="0.2">
      <c r="A114" s="115">
        <v>114</v>
      </c>
      <c r="B114" s="101" t="s">
        <v>477</v>
      </c>
      <c r="C114" s="85" t="s">
        <v>261</v>
      </c>
      <c r="D114" s="87"/>
      <c r="E114" s="87"/>
      <c r="F114" s="87"/>
      <c r="G114" s="91"/>
      <c r="H114" s="92" t="s">
        <v>69</v>
      </c>
      <c r="I114" s="77"/>
      <c r="J114" s="66"/>
      <c r="K114" s="33"/>
      <c r="L114" s="75"/>
      <c r="M114" s="75"/>
      <c r="N114" s="75"/>
      <c r="O114" s="75"/>
      <c r="P114" s="75"/>
      <c r="Q114" s="75"/>
      <c r="R114" s="75"/>
      <c r="S114" s="75"/>
      <c r="T114" s="75"/>
      <c r="U114" s="75"/>
      <c r="V114" s="78"/>
    </row>
    <row r="115" spans="1:22" s="32" customFormat="1" x14ac:dyDescent="0.2">
      <c r="A115" s="115">
        <v>115</v>
      </c>
      <c r="B115" s="101" t="s">
        <v>477</v>
      </c>
      <c r="C115" s="85" t="s">
        <v>262</v>
      </c>
      <c r="D115" s="87"/>
      <c r="E115" s="87"/>
      <c r="F115" s="87"/>
      <c r="G115" s="91"/>
      <c r="H115" s="92" t="s">
        <v>69</v>
      </c>
      <c r="I115" s="77"/>
      <c r="J115" s="66"/>
      <c r="K115" s="33"/>
      <c r="L115" s="75"/>
      <c r="M115" s="75"/>
      <c r="N115" s="75"/>
      <c r="O115" s="75"/>
      <c r="P115" s="75"/>
      <c r="Q115" s="75"/>
      <c r="R115" s="75"/>
      <c r="S115" s="75"/>
      <c r="T115" s="75"/>
      <c r="U115" s="75"/>
      <c r="V115" s="78"/>
    </row>
    <row r="116" spans="1:22" s="32" customFormat="1" x14ac:dyDescent="0.2">
      <c r="A116" s="115">
        <v>116</v>
      </c>
      <c r="B116" s="101" t="s">
        <v>263</v>
      </c>
      <c r="C116" s="85" t="s">
        <v>264</v>
      </c>
      <c r="D116" s="87"/>
      <c r="E116" s="87"/>
      <c r="F116" s="87"/>
      <c r="G116" s="91"/>
      <c r="H116" s="92" t="s">
        <v>489</v>
      </c>
      <c r="I116" s="77"/>
      <c r="J116" s="66"/>
      <c r="K116" s="33"/>
      <c r="L116" s="67" t="s">
        <v>62</v>
      </c>
      <c r="M116" s="70" t="s">
        <v>489</v>
      </c>
      <c r="N116" s="70" t="s">
        <v>152</v>
      </c>
      <c r="O116" s="75"/>
      <c r="P116" s="75"/>
      <c r="Q116" s="75"/>
      <c r="R116" s="75"/>
      <c r="S116" s="75"/>
      <c r="T116" s="75"/>
      <c r="U116" s="75"/>
      <c r="V116" s="75"/>
    </row>
    <row r="117" spans="1:22" s="32" customFormat="1" x14ac:dyDescent="0.2">
      <c r="A117" s="115">
        <v>117</v>
      </c>
      <c r="B117" s="101" t="s">
        <v>263</v>
      </c>
      <c r="C117" s="85" t="s">
        <v>265</v>
      </c>
      <c r="D117" s="87"/>
      <c r="E117" s="87"/>
      <c r="F117" s="87"/>
      <c r="G117" s="91"/>
      <c r="H117" s="92" t="s">
        <v>488</v>
      </c>
      <c r="I117" s="77"/>
      <c r="J117" s="66"/>
      <c r="K117" s="33"/>
      <c r="L117" s="67" t="s">
        <v>62</v>
      </c>
      <c r="M117" s="70" t="s">
        <v>488</v>
      </c>
      <c r="N117" s="70" t="s">
        <v>152</v>
      </c>
      <c r="O117" s="75"/>
      <c r="P117" s="75"/>
      <c r="Q117" s="75"/>
      <c r="R117" s="75"/>
      <c r="S117" s="75"/>
      <c r="T117" s="75"/>
      <c r="U117" s="75"/>
      <c r="V117" s="75"/>
    </row>
    <row r="118" spans="1:22" s="32" customFormat="1" x14ac:dyDescent="0.2">
      <c r="A118" s="115">
        <v>118</v>
      </c>
      <c r="B118" s="100"/>
      <c r="C118" s="148" t="s">
        <v>266</v>
      </c>
      <c r="D118" s="148"/>
      <c r="E118" s="148"/>
      <c r="F118" s="148"/>
      <c r="G118" s="148"/>
      <c r="H118" s="148"/>
      <c r="I118" s="148"/>
      <c r="J118" s="149"/>
      <c r="K118" s="33"/>
      <c r="L118" s="75"/>
      <c r="M118" s="75"/>
      <c r="N118" s="75"/>
      <c r="O118" s="75"/>
      <c r="P118" s="75"/>
      <c r="Q118" s="75"/>
      <c r="R118" s="75"/>
      <c r="S118" s="75"/>
      <c r="T118" s="75"/>
      <c r="U118" s="75"/>
      <c r="V118" s="75"/>
    </row>
    <row r="119" spans="1:22" s="32" customFormat="1" x14ac:dyDescent="0.2">
      <c r="A119" s="115">
        <v>119</v>
      </c>
      <c r="B119" s="101" t="s">
        <v>267</v>
      </c>
      <c r="C119" s="85" t="s">
        <v>268</v>
      </c>
      <c r="D119" s="91"/>
      <c r="E119" s="91"/>
      <c r="F119" s="91"/>
      <c r="G119" s="91"/>
      <c r="H119" s="92" t="s">
        <v>62</v>
      </c>
      <c r="I119" s="77"/>
      <c r="J119" s="66"/>
      <c r="K119" s="33"/>
      <c r="L119" s="67" t="s">
        <v>62</v>
      </c>
      <c r="M119" s="70" t="s">
        <v>269</v>
      </c>
      <c r="N119" s="70" t="s">
        <v>270</v>
      </c>
      <c r="O119" s="75"/>
      <c r="P119" s="75"/>
      <c r="Q119" s="75"/>
      <c r="R119" s="75"/>
      <c r="S119" s="75"/>
      <c r="T119" s="75"/>
      <c r="U119" s="75"/>
      <c r="V119" s="75"/>
    </row>
    <row r="120" spans="1:22" s="32" customFormat="1" x14ac:dyDescent="0.2">
      <c r="A120" s="115">
        <v>120</v>
      </c>
      <c r="B120" s="101" t="s">
        <v>271</v>
      </c>
      <c r="C120" s="85" t="s">
        <v>272</v>
      </c>
      <c r="D120" s="91"/>
      <c r="E120" s="91"/>
      <c r="F120" s="91"/>
      <c r="G120" s="91"/>
      <c r="H120" s="92" t="s">
        <v>273</v>
      </c>
      <c r="I120" s="77"/>
      <c r="J120" s="66"/>
      <c r="K120" s="33"/>
      <c r="L120" s="67" t="s">
        <v>62</v>
      </c>
      <c r="M120" s="70" t="s">
        <v>273</v>
      </c>
      <c r="N120" s="70" t="s">
        <v>487</v>
      </c>
      <c r="O120" s="75"/>
      <c r="P120" s="75"/>
      <c r="Q120" s="75"/>
      <c r="R120" s="75"/>
      <c r="S120" s="75"/>
      <c r="T120" s="75"/>
      <c r="U120" s="75"/>
      <c r="V120" s="75"/>
    </row>
    <row r="121" spans="1:22" s="32" customFormat="1" x14ac:dyDescent="0.2">
      <c r="A121" s="115">
        <v>121</v>
      </c>
      <c r="B121" s="101" t="s">
        <v>478</v>
      </c>
      <c r="C121" s="85" t="s">
        <v>274</v>
      </c>
      <c r="D121" s="91"/>
      <c r="E121" s="91"/>
      <c r="F121" s="91"/>
      <c r="G121" s="91"/>
      <c r="H121" s="93" t="s">
        <v>69</v>
      </c>
      <c r="I121" s="77"/>
      <c r="J121" s="66"/>
      <c r="K121" s="33"/>
      <c r="L121" s="75"/>
      <c r="M121" s="75"/>
      <c r="N121" s="75"/>
      <c r="O121" s="75"/>
      <c r="P121" s="75"/>
      <c r="Q121" s="75"/>
      <c r="R121" s="75"/>
      <c r="S121" s="75"/>
      <c r="T121" s="75"/>
      <c r="U121" s="75"/>
      <c r="V121" s="78"/>
    </row>
    <row r="122" spans="1:22" s="32" customFormat="1" x14ac:dyDescent="0.2">
      <c r="A122" s="115">
        <v>122</v>
      </c>
      <c r="B122" s="101" t="s">
        <v>275</v>
      </c>
      <c r="C122" s="85" t="s">
        <v>276</v>
      </c>
      <c r="D122" s="93" t="s">
        <v>69</v>
      </c>
      <c r="E122" s="96" t="s">
        <v>102</v>
      </c>
      <c r="F122" s="99" t="s">
        <v>277</v>
      </c>
      <c r="G122" s="93" t="s">
        <v>69</v>
      </c>
      <c r="H122" s="94" t="s">
        <v>62</v>
      </c>
      <c r="I122" s="77"/>
      <c r="J122" s="66"/>
      <c r="K122" s="33"/>
      <c r="L122" s="67" t="s">
        <v>62</v>
      </c>
      <c r="M122" s="70" t="s">
        <v>191</v>
      </c>
      <c r="N122" s="103" t="s">
        <v>192</v>
      </c>
      <c r="O122" s="75"/>
      <c r="P122" s="75"/>
      <c r="Q122" s="75"/>
      <c r="R122" s="75"/>
      <c r="S122" s="75"/>
      <c r="T122" s="75"/>
      <c r="U122" s="75"/>
      <c r="V122" s="75"/>
    </row>
    <row r="123" spans="1:22" s="32" customFormat="1" x14ac:dyDescent="0.2">
      <c r="A123" s="115">
        <v>123</v>
      </c>
      <c r="B123" s="101" t="s">
        <v>275</v>
      </c>
      <c r="C123" s="85" t="s">
        <v>278</v>
      </c>
      <c r="D123" s="93" t="s">
        <v>69</v>
      </c>
      <c r="E123" s="96" t="s">
        <v>102</v>
      </c>
      <c r="F123" s="99" t="s">
        <v>277</v>
      </c>
      <c r="G123" s="93" t="s">
        <v>69</v>
      </c>
      <c r="H123" s="94" t="s">
        <v>62</v>
      </c>
      <c r="I123" s="77"/>
      <c r="J123" s="66"/>
      <c r="K123" s="33"/>
      <c r="L123" s="67" t="s">
        <v>62</v>
      </c>
      <c r="M123" s="70" t="s">
        <v>194</v>
      </c>
      <c r="N123" s="103" t="s">
        <v>195</v>
      </c>
      <c r="O123" s="75"/>
      <c r="P123" s="75"/>
      <c r="Q123" s="75"/>
      <c r="R123" s="75"/>
      <c r="S123" s="75"/>
      <c r="T123" s="75"/>
      <c r="U123" s="75"/>
      <c r="V123" s="75"/>
    </row>
    <row r="124" spans="1:22" s="32" customFormat="1" x14ac:dyDescent="0.2">
      <c r="A124" s="115">
        <v>124</v>
      </c>
      <c r="B124" s="100"/>
      <c r="C124" s="148" t="s">
        <v>279</v>
      </c>
      <c r="D124" s="148"/>
      <c r="E124" s="148"/>
      <c r="F124" s="148"/>
      <c r="G124" s="148"/>
      <c r="H124" s="148"/>
      <c r="I124" s="148"/>
      <c r="J124" s="149"/>
      <c r="K124" s="33"/>
      <c r="L124" s="75"/>
      <c r="M124" s="75"/>
      <c r="N124" s="75"/>
      <c r="O124" s="75"/>
      <c r="P124" s="75"/>
      <c r="Q124" s="75"/>
      <c r="R124" s="75"/>
      <c r="S124" s="75"/>
      <c r="T124" s="75"/>
      <c r="U124" s="75"/>
      <c r="V124" s="75"/>
    </row>
    <row r="125" spans="1:22" s="32" customFormat="1" x14ac:dyDescent="0.2">
      <c r="A125" s="115">
        <v>125</v>
      </c>
      <c r="B125" s="101"/>
      <c r="C125" s="85" t="s">
        <v>280</v>
      </c>
      <c r="D125" s="87"/>
      <c r="E125" s="91"/>
      <c r="F125" s="91"/>
      <c r="G125" s="91"/>
      <c r="H125" s="92" t="s">
        <v>69</v>
      </c>
      <c r="I125" s="77"/>
      <c r="J125" s="66"/>
      <c r="K125" s="33"/>
      <c r="L125" s="75"/>
      <c r="M125" s="75"/>
      <c r="N125" s="75"/>
      <c r="O125" s="75"/>
      <c r="P125" s="75"/>
      <c r="Q125" s="75"/>
      <c r="R125" s="75"/>
      <c r="S125" s="75"/>
      <c r="T125" s="75"/>
      <c r="U125" s="75"/>
      <c r="V125" s="78"/>
    </row>
    <row r="126" spans="1:22" s="32" customFormat="1" x14ac:dyDescent="0.2">
      <c r="A126" s="115">
        <v>126</v>
      </c>
      <c r="B126" s="101" t="s">
        <v>281</v>
      </c>
      <c r="C126" s="85" t="s">
        <v>282</v>
      </c>
      <c r="D126" s="87"/>
      <c r="E126" s="91"/>
      <c r="F126" s="91"/>
      <c r="G126" s="91"/>
      <c r="H126" s="92" t="s">
        <v>490</v>
      </c>
      <c r="I126" s="77"/>
      <c r="J126" s="66"/>
      <c r="K126" s="33"/>
      <c r="L126" s="67" t="s">
        <v>62</v>
      </c>
      <c r="M126" s="70" t="s">
        <v>490</v>
      </c>
      <c r="N126" s="70" t="s">
        <v>152</v>
      </c>
      <c r="O126" s="75"/>
      <c r="P126" s="75"/>
      <c r="Q126" s="75"/>
      <c r="R126" s="75"/>
      <c r="S126" s="75"/>
      <c r="T126" s="75"/>
      <c r="U126" s="75"/>
      <c r="V126" s="75"/>
    </row>
    <row r="127" spans="1:22" s="32" customFormat="1" x14ac:dyDescent="0.2">
      <c r="A127" s="115">
        <v>127</v>
      </c>
      <c r="B127" s="101"/>
      <c r="C127" s="85" t="s">
        <v>283</v>
      </c>
      <c r="D127" s="87"/>
      <c r="E127" s="92" t="s">
        <v>69</v>
      </c>
      <c r="F127" s="92" t="s">
        <v>69</v>
      </c>
      <c r="G127" s="92" t="s">
        <v>69</v>
      </c>
      <c r="H127" s="92" t="s">
        <v>69</v>
      </c>
      <c r="I127" s="77"/>
      <c r="J127" s="66"/>
      <c r="K127" s="33"/>
      <c r="L127" s="79"/>
      <c r="M127" s="75"/>
      <c r="N127" s="75"/>
      <c r="O127" s="75"/>
      <c r="P127" s="75"/>
      <c r="Q127" s="75"/>
      <c r="R127" s="75"/>
      <c r="S127" s="75"/>
      <c r="T127" s="75"/>
      <c r="U127" s="75"/>
      <c r="V127" s="78"/>
    </row>
    <row r="128" spans="1:22" s="32" customFormat="1" x14ac:dyDescent="0.2">
      <c r="A128" s="115">
        <v>128</v>
      </c>
      <c r="B128" s="100"/>
      <c r="C128" s="148" t="s">
        <v>284</v>
      </c>
      <c r="D128" s="148"/>
      <c r="E128" s="148"/>
      <c r="F128" s="148"/>
      <c r="G128" s="148"/>
      <c r="H128" s="148"/>
      <c r="I128" s="148"/>
      <c r="J128" s="149"/>
      <c r="K128" s="33"/>
      <c r="L128" s="75"/>
      <c r="M128" s="75"/>
      <c r="N128" s="75"/>
      <c r="O128" s="75"/>
      <c r="P128" s="75"/>
      <c r="Q128" s="75"/>
      <c r="R128" s="75"/>
      <c r="S128" s="75"/>
      <c r="T128" s="75"/>
      <c r="U128" s="75"/>
      <c r="V128" s="75"/>
    </row>
    <row r="129" spans="1:22" s="32" customFormat="1" ht="22.5" x14ac:dyDescent="0.2">
      <c r="A129" s="115">
        <v>129</v>
      </c>
      <c r="B129" s="101" t="s">
        <v>285</v>
      </c>
      <c r="C129" s="85" t="s">
        <v>514</v>
      </c>
      <c r="D129" s="87"/>
      <c r="E129" s="92" t="s">
        <v>69</v>
      </c>
      <c r="F129" s="92" t="s">
        <v>69</v>
      </c>
      <c r="G129" s="92" t="s">
        <v>69</v>
      </c>
      <c r="H129" s="92" t="s">
        <v>69</v>
      </c>
      <c r="I129" s="77"/>
      <c r="J129" s="66"/>
      <c r="K129" s="33"/>
      <c r="L129" s="79"/>
      <c r="M129" s="75"/>
      <c r="N129" s="75"/>
      <c r="O129" s="75"/>
      <c r="P129" s="75"/>
      <c r="Q129" s="75"/>
      <c r="R129" s="75"/>
      <c r="S129" s="75"/>
      <c r="T129" s="75"/>
      <c r="U129" s="75"/>
      <c r="V129" s="78"/>
    </row>
    <row r="130" spans="1:22" s="32" customFormat="1" x14ac:dyDescent="0.2">
      <c r="A130" s="115">
        <v>130</v>
      </c>
      <c r="B130" s="101" t="s">
        <v>286</v>
      </c>
      <c r="C130" s="85" t="s">
        <v>515</v>
      </c>
      <c r="D130" s="87"/>
      <c r="E130" s="91"/>
      <c r="F130" s="91"/>
      <c r="G130" s="92" t="s">
        <v>69</v>
      </c>
      <c r="H130" s="92" t="s">
        <v>69</v>
      </c>
      <c r="I130" s="77"/>
      <c r="J130" s="66"/>
      <c r="K130" s="33"/>
      <c r="L130" s="75"/>
      <c r="M130" s="75"/>
      <c r="N130" s="75"/>
      <c r="O130" s="75"/>
      <c r="P130" s="75"/>
      <c r="Q130" s="75"/>
      <c r="R130" s="75"/>
      <c r="S130" s="75"/>
      <c r="T130" s="75"/>
      <c r="U130" s="75"/>
      <c r="V130" s="75"/>
    </row>
    <row r="131" spans="1:22" s="32" customFormat="1" ht="22.5" x14ac:dyDescent="0.2">
      <c r="A131" s="115">
        <v>131</v>
      </c>
      <c r="B131" s="101" t="s">
        <v>287</v>
      </c>
      <c r="C131" s="85" t="s">
        <v>516</v>
      </c>
      <c r="D131" s="87"/>
      <c r="E131" s="92" t="s">
        <v>69</v>
      </c>
      <c r="F131" s="92" t="s">
        <v>69</v>
      </c>
      <c r="G131" s="92" t="s">
        <v>69</v>
      </c>
      <c r="H131" s="92" t="s">
        <v>69</v>
      </c>
      <c r="I131" s="77"/>
      <c r="J131" s="66"/>
      <c r="K131" s="33"/>
      <c r="L131" s="79"/>
      <c r="M131" s="75"/>
      <c r="N131" s="75"/>
      <c r="O131" s="75"/>
      <c r="P131" s="75"/>
      <c r="Q131" s="75"/>
      <c r="R131" s="75"/>
      <c r="S131" s="75"/>
      <c r="T131" s="75"/>
      <c r="U131" s="75"/>
      <c r="V131" s="78"/>
    </row>
    <row r="132" spans="1:22" s="32" customFormat="1" x14ac:dyDescent="0.2">
      <c r="A132" s="115">
        <v>132</v>
      </c>
      <c r="B132" s="101" t="s">
        <v>288</v>
      </c>
      <c r="C132" s="85" t="s">
        <v>289</v>
      </c>
      <c r="D132" s="87"/>
      <c r="E132" s="91"/>
      <c r="F132" s="91"/>
      <c r="G132" s="91"/>
      <c r="H132" s="92" t="s">
        <v>62</v>
      </c>
      <c r="I132" s="77"/>
      <c r="J132" s="66"/>
      <c r="K132" s="33"/>
      <c r="L132" s="67" t="s">
        <v>62</v>
      </c>
      <c r="M132" s="70" t="s">
        <v>290</v>
      </c>
      <c r="N132" s="70" t="s">
        <v>291</v>
      </c>
      <c r="O132" s="70" t="s">
        <v>152</v>
      </c>
      <c r="P132" s="75"/>
      <c r="Q132" s="75"/>
      <c r="R132" s="75"/>
      <c r="S132" s="75"/>
      <c r="T132" s="75"/>
      <c r="U132" s="75"/>
      <c r="V132" s="75"/>
    </row>
    <row r="133" spans="1:22" s="32" customFormat="1" x14ac:dyDescent="0.2">
      <c r="A133" s="115">
        <v>133</v>
      </c>
      <c r="B133" s="101" t="s">
        <v>292</v>
      </c>
      <c r="C133" s="85" t="s">
        <v>293</v>
      </c>
      <c r="D133" s="87"/>
      <c r="E133" s="91"/>
      <c r="F133" s="91"/>
      <c r="G133" s="91"/>
      <c r="H133" s="92" t="s">
        <v>62</v>
      </c>
      <c r="I133" s="77"/>
      <c r="J133" s="66"/>
      <c r="K133" s="33"/>
      <c r="L133" s="67" t="s">
        <v>62</v>
      </c>
      <c r="M133" s="70" t="s">
        <v>434</v>
      </c>
      <c r="N133" s="70" t="s">
        <v>435</v>
      </c>
      <c r="O133" s="75"/>
      <c r="P133" s="75"/>
      <c r="Q133" s="75"/>
      <c r="R133" s="75"/>
      <c r="S133" s="75"/>
      <c r="T133" s="75"/>
      <c r="U133" s="75"/>
      <c r="V133" s="75"/>
    </row>
    <row r="134" spans="1:22" s="32" customFormat="1" x14ac:dyDescent="0.2">
      <c r="A134" s="115">
        <v>134</v>
      </c>
      <c r="B134" s="101" t="s">
        <v>292</v>
      </c>
      <c r="C134" s="85" t="s">
        <v>294</v>
      </c>
      <c r="D134" s="87"/>
      <c r="E134" s="91"/>
      <c r="F134" s="91"/>
      <c r="G134" s="91"/>
      <c r="H134" s="92" t="s">
        <v>69</v>
      </c>
      <c r="I134" s="77"/>
      <c r="J134" s="66"/>
      <c r="K134" s="33"/>
      <c r="L134" s="75"/>
      <c r="M134" s="75"/>
      <c r="N134" s="75"/>
      <c r="O134" s="75"/>
      <c r="P134" s="75"/>
      <c r="Q134" s="75"/>
      <c r="R134" s="75"/>
      <c r="S134" s="75"/>
      <c r="T134" s="75"/>
      <c r="U134" s="75"/>
      <c r="V134" s="78"/>
    </row>
    <row r="135" spans="1:22" s="32" customFormat="1" x14ac:dyDescent="0.2">
      <c r="A135" s="115">
        <v>135</v>
      </c>
      <c r="B135" s="100"/>
      <c r="C135" s="148" t="s">
        <v>295</v>
      </c>
      <c r="D135" s="148"/>
      <c r="E135" s="148"/>
      <c r="F135" s="148"/>
      <c r="G135" s="148"/>
      <c r="H135" s="148"/>
      <c r="I135" s="148"/>
      <c r="J135" s="149"/>
      <c r="K135" s="33"/>
      <c r="L135" s="75"/>
      <c r="M135" s="75"/>
      <c r="N135" s="75"/>
      <c r="O135" s="75"/>
      <c r="P135" s="75"/>
      <c r="Q135" s="75"/>
      <c r="R135" s="75"/>
      <c r="S135" s="75"/>
      <c r="T135" s="75"/>
      <c r="U135" s="75"/>
      <c r="V135" s="75"/>
    </row>
    <row r="136" spans="1:22" s="32" customFormat="1" x14ac:dyDescent="0.2">
      <c r="A136" s="115">
        <v>136</v>
      </c>
      <c r="B136" s="101" t="s">
        <v>296</v>
      </c>
      <c r="C136" s="85" t="s">
        <v>297</v>
      </c>
      <c r="D136" s="87"/>
      <c r="E136" s="87"/>
      <c r="F136" s="87"/>
      <c r="G136" s="93" t="s">
        <v>69</v>
      </c>
      <c r="H136" s="94" t="s">
        <v>191</v>
      </c>
      <c r="I136" s="77"/>
      <c r="J136" s="66"/>
      <c r="K136" s="33"/>
      <c r="L136" s="67" t="s">
        <v>62</v>
      </c>
      <c r="M136" s="70" t="s">
        <v>191</v>
      </c>
      <c r="N136" s="70" t="s">
        <v>192</v>
      </c>
      <c r="O136" s="75"/>
      <c r="P136" s="75"/>
      <c r="Q136" s="75"/>
      <c r="R136" s="75"/>
      <c r="S136" s="75"/>
      <c r="T136" s="75"/>
      <c r="U136" s="75"/>
      <c r="V136" s="75"/>
    </row>
    <row r="137" spans="1:22" s="32" customFormat="1" x14ac:dyDescent="0.2">
      <c r="A137" s="115">
        <v>137</v>
      </c>
      <c r="B137" s="101" t="s">
        <v>298</v>
      </c>
      <c r="C137" s="85" t="s">
        <v>299</v>
      </c>
      <c r="D137" s="87"/>
      <c r="E137" s="87"/>
      <c r="F137" s="87"/>
      <c r="G137" s="93" t="s">
        <v>69</v>
      </c>
      <c r="H137" s="94" t="s">
        <v>62</v>
      </c>
      <c r="I137" s="77"/>
      <c r="J137" s="66"/>
      <c r="K137" s="33"/>
      <c r="L137" s="67" t="s">
        <v>62</v>
      </c>
      <c r="M137" s="70" t="s">
        <v>191</v>
      </c>
      <c r="N137" s="70" t="s">
        <v>192</v>
      </c>
      <c r="O137" s="70" t="s">
        <v>194</v>
      </c>
      <c r="P137" s="70" t="s">
        <v>195</v>
      </c>
      <c r="Q137" s="75"/>
      <c r="R137" s="75"/>
      <c r="S137" s="75"/>
      <c r="T137" s="75"/>
      <c r="U137" s="75"/>
      <c r="V137" s="75"/>
    </row>
    <row r="138" spans="1:22" s="32" customFormat="1" x14ac:dyDescent="0.2">
      <c r="A138" s="115">
        <v>138</v>
      </c>
      <c r="B138" s="101" t="s">
        <v>298</v>
      </c>
      <c r="C138" s="85" t="s">
        <v>300</v>
      </c>
      <c r="D138" s="87"/>
      <c r="E138" s="87"/>
      <c r="F138" s="87"/>
      <c r="G138" s="93" t="s">
        <v>69</v>
      </c>
      <c r="H138" s="94" t="s">
        <v>62</v>
      </c>
      <c r="I138" s="77"/>
      <c r="J138" s="66"/>
      <c r="K138" s="33"/>
      <c r="L138" s="67" t="s">
        <v>62</v>
      </c>
      <c r="M138" s="70" t="s">
        <v>191</v>
      </c>
      <c r="N138" s="70" t="s">
        <v>192</v>
      </c>
      <c r="O138" s="70" t="s">
        <v>194</v>
      </c>
      <c r="P138" s="70" t="s">
        <v>195</v>
      </c>
      <c r="Q138" s="75"/>
      <c r="R138" s="75"/>
      <c r="S138" s="75"/>
      <c r="T138" s="75"/>
      <c r="U138" s="75"/>
      <c r="V138" s="75"/>
    </row>
    <row r="139" spans="1:22" s="32" customFormat="1" x14ac:dyDescent="0.2">
      <c r="A139" s="115">
        <v>139</v>
      </c>
      <c r="B139" s="101" t="s">
        <v>298</v>
      </c>
      <c r="C139" s="85" t="s">
        <v>301</v>
      </c>
      <c r="D139" s="87"/>
      <c r="E139" s="87"/>
      <c r="F139" s="87"/>
      <c r="G139" s="93" t="s">
        <v>69</v>
      </c>
      <c r="H139" s="94" t="s">
        <v>62</v>
      </c>
      <c r="I139" s="77"/>
      <c r="J139" s="66"/>
      <c r="K139" s="33"/>
      <c r="L139" s="67" t="s">
        <v>62</v>
      </c>
      <c r="M139" s="70" t="s">
        <v>191</v>
      </c>
      <c r="N139" s="70" t="s">
        <v>192</v>
      </c>
      <c r="O139" s="70" t="s">
        <v>194</v>
      </c>
      <c r="P139" s="70" t="s">
        <v>195</v>
      </c>
      <c r="Q139" s="75"/>
      <c r="R139" s="75"/>
      <c r="S139" s="75"/>
      <c r="T139" s="75"/>
      <c r="U139" s="75"/>
      <c r="V139" s="75"/>
    </row>
    <row r="140" spans="1:22" s="32" customFormat="1" x14ac:dyDescent="0.2">
      <c r="A140" s="115">
        <v>140</v>
      </c>
      <c r="B140" s="101" t="s">
        <v>479</v>
      </c>
      <c r="C140" s="85" t="s">
        <v>302</v>
      </c>
      <c r="D140" s="87"/>
      <c r="E140" s="87"/>
      <c r="F140" s="87"/>
      <c r="G140" s="93" t="s">
        <v>69</v>
      </c>
      <c r="H140" s="94" t="s">
        <v>62</v>
      </c>
      <c r="I140" s="77"/>
      <c r="J140" s="66"/>
      <c r="K140" s="33"/>
      <c r="L140" s="67" t="s">
        <v>62</v>
      </c>
      <c r="M140" s="70" t="s">
        <v>191</v>
      </c>
      <c r="N140" s="70" t="s">
        <v>192</v>
      </c>
      <c r="O140" s="70" t="s">
        <v>194</v>
      </c>
      <c r="P140" s="70" t="s">
        <v>195</v>
      </c>
      <c r="Q140" s="75"/>
      <c r="R140" s="75"/>
      <c r="S140" s="75"/>
      <c r="T140" s="75"/>
      <c r="U140" s="75"/>
      <c r="V140" s="75"/>
    </row>
    <row r="141" spans="1:22" s="32" customFormat="1" x14ac:dyDescent="0.2">
      <c r="A141" s="115">
        <v>141</v>
      </c>
      <c r="B141" s="100"/>
      <c r="C141" s="148" t="s">
        <v>303</v>
      </c>
      <c r="D141" s="148"/>
      <c r="E141" s="148"/>
      <c r="F141" s="148"/>
      <c r="G141" s="148"/>
      <c r="H141" s="148"/>
      <c r="I141" s="148"/>
      <c r="J141" s="149"/>
      <c r="K141" s="33"/>
      <c r="L141" s="75"/>
      <c r="M141" s="75"/>
      <c r="N141" s="75"/>
      <c r="O141" s="75"/>
      <c r="P141" s="75"/>
      <c r="Q141" s="75"/>
      <c r="R141" s="75"/>
      <c r="S141" s="75"/>
      <c r="T141" s="75"/>
      <c r="U141" s="75"/>
      <c r="V141" s="75"/>
    </row>
    <row r="142" spans="1:22" s="32" customFormat="1" x14ac:dyDescent="0.2">
      <c r="A142" s="115">
        <v>142</v>
      </c>
      <c r="B142" s="101" t="s">
        <v>429</v>
      </c>
      <c r="C142" s="85" t="s">
        <v>304</v>
      </c>
      <c r="D142" s="87"/>
      <c r="E142" s="87"/>
      <c r="F142" s="87"/>
      <c r="G142" s="91"/>
      <c r="H142" s="94" t="s">
        <v>62</v>
      </c>
      <c r="I142" s="77"/>
      <c r="J142" s="66"/>
      <c r="K142" s="33"/>
      <c r="L142" s="67" t="s">
        <v>62</v>
      </c>
      <c r="M142" s="70" t="s">
        <v>524</v>
      </c>
      <c r="N142" s="70" t="s">
        <v>525</v>
      </c>
      <c r="O142" s="70" t="s">
        <v>522</v>
      </c>
      <c r="P142" s="75"/>
      <c r="Q142" s="75"/>
      <c r="R142" s="75"/>
      <c r="S142" s="75"/>
      <c r="T142" s="75"/>
      <c r="U142" s="75"/>
      <c r="V142" s="78"/>
    </row>
    <row r="143" spans="1:22" s="32" customFormat="1" x14ac:dyDescent="0.2">
      <c r="A143" s="115">
        <v>143</v>
      </c>
      <c r="B143" s="101" t="s">
        <v>429</v>
      </c>
      <c r="C143" s="85" t="s">
        <v>305</v>
      </c>
      <c r="D143" s="87"/>
      <c r="E143" s="87"/>
      <c r="F143" s="87"/>
      <c r="G143" s="91"/>
      <c r="H143" s="93" t="s">
        <v>69</v>
      </c>
      <c r="I143" s="77"/>
      <c r="J143" s="66"/>
      <c r="K143" s="33"/>
      <c r="L143" s="75"/>
      <c r="M143" s="75"/>
      <c r="N143" s="75"/>
      <c r="O143" s="75"/>
      <c r="P143" s="75"/>
      <c r="Q143" s="75"/>
      <c r="R143" s="75"/>
      <c r="S143" s="75"/>
      <c r="T143" s="75"/>
      <c r="U143" s="75"/>
      <c r="V143" s="78"/>
    </row>
    <row r="144" spans="1:22" s="32" customFormat="1" x14ac:dyDescent="0.2">
      <c r="A144" s="115">
        <v>144</v>
      </c>
      <c r="B144" s="101" t="s">
        <v>429</v>
      </c>
      <c r="C144" s="85" t="s">
        <v>306</v>
      </c>
      <c r="D144" s="87"/>
      <c r="E144" s="87"/>
      <c r="F144" s="87"/>
      <c r="G144" s="91"/>
      <c r="H144" s="94" t="s">
        <v>62</v>
      </c>
      <c r="I144" s="77"/>
      <c r="J144" s="66"/>
      <c r="K144" s="33"/>
      <c r="L144" s="67" t="s">
        <v>62</v>
      </c>
      <c r="M144" s="70" t="s">
        <v>526</v>
      </c>
      <c r="N144" s="70" t="s">
        <v>522</v>
      </c>
      <c r="O144" s="75"/>
      <c r="P144" s="75"/>
      <c r="Q144" s="75"/>
      <c r="R144" s="75"/>
      <c r="S144" s="75"/>
      <c r="T144" s="75"/>
      <c r="U144" s="75"/>
      <c r="V144" s="78"/>
    </row>
    <row r="145" spans="1:22" s="32" customFormat="1" x14ac:dyDescent="0.2">
      <c r="A145" s="115">
        <v>145</v>
      </c>
      <c r="B145" s="101" t="s">
        <v>429</v>
      </c>
      <c r="C145" s="85" t="s">
        <v>307</v>
      </c>
      <c r="D145" s="87"/>
      <c r="E145" s="87"/>
      <c r="F145" s="87"/>
      <c r="G145" s="91"/>
      <c r="H145" s="93" t="s">
        <v>69</v>
      </c>
      <c r="I145" s="77"/>
      <c r="J145" s="66"/>
      <c r="K145" s="33"/>
      <c r="L145" s="75"/>
      <c r="M145" s="75"/>
      <c r="N145" s="75"/>
      <c r="O145" s="75"/>
      <c r="P145" s="75"/>
      <c r="Q145" s="75"/>
      <c r="R145" s="75"/>
      <c r="S145" s="75"/>
      <c r="T145" s="75"/>
      <c r="U145" s="75"/>
      <c r="V145" s="78"/>
    </row>
    <row r="146" spans="1:22" s="32" customFormat="1" x14ac:dyDescent="0.2">
      <c r="A146" s="115">
        <v>146</v>
      </c>
      <c r="B146" s="101"/>
      <c r="C146" s="85" t="s">
        <v>308</v>
      </c>
      <c r="D146" s="87"/>
      <c r="E146" s="87"/>
      <c r="F146" s="87"/>
      <c r="G146" s="93" t="s">
        <v>69</v>
      </c>
      <c r="H146" s="94" t="s">
        <v>62</v>
      </c>
      <c r="I146" s="77"/>
      <c r="J146" s="66"/>
      <c r="K146" s="33"/>
      <c r="L146" s="67" t="s">
        <v>62</v>
      </c>
      <c r="M146" s="70" t="s">
        <v>309</v>
      </c>
      <c r="N146" s="70" t="s">
        <v>310</v>
      </c>
      <c r="O146" s="75"/>
      <c r="P146" s="75"/>
      <c r="Q146" s="75"/>
      <c r="R146" s="75"/>
      <c r="S146" s="75"/>
      <c r="T146" s="75"/>
      <c r="U146" s="75"/>
      <c r="V146" s="75"/>
    </row>
    <row r="147" spans="1:22" s="32" customFormat="1" x14ac:dyDescent="0.2">
      <c r="A147" s="115">
        <v>147</v>
      </c>
      <c r="B147" s="102" t="s">
        <v>466</v>
      </c>
      <c r="C147" s="85" t="s">
        <v>311</v>
      </c>
      <c r="D147" s="87"/>
      <c r="E147" s="87"/>
      <c r="F147" s="87"/>
      <c r="G147" s="93" t="s">
        <v>69</v>
      </c>
      <c r="H147" s="94" t="s">
        <v>312</v>
      </c>
      <c r="I147" s="77"/>
      <c r="J147" s="66"/>
      <c r="K147" s="33"/>
      <c r="L147" s="67" t="s">
        <v>62</v>
      </c>
      <c r="M147" s="70" t="s">
        <v>312</v>
      </c>
      <c r="N147" s="70" t="s">
        <v>313</v>
      </c>
      <c r="O147" s="75"/>
      <c r="P147" s="75"/>
      <c r="Q147" s="75"/>
      <c r="R147" s="75"/>
      <c r="S147" s="75"/>
      <c r="T147" s="75"/>
      <c r="U147" s="75"/>
      <c r="V147" s="75"/>
    </row>
    <row r="148" spans="1:22" s="32" customFormat="1" x14ac:dyDescent="0.2">
      <c r="A148" s="115">
        <v>148</v>
      </c>
      <c r="B148" s="100"/>
      <c r="C148" s="148" t="s">
        <v>295</v>
      </c>
      <c r="D148" s="148"/>
      <c r="E148" s="148"/>
      <c r="F148" s="148"/>
      <c r="G148" s="148"/>
      <c r="H148" s="148"/>
      <c r="I148" s="148"/>
      <c r="J148" s="149"/>
      <c r="K148" s="33"/>
      <c r="L148" s="75"/>
      <c r="M148" s="75"/>
      <c r="N148" s="75"/>
      <c r="O148" s="75"/>
      <c r="P148" s="75"/>
      <c r="Q148" s="75"/>
      <c r="R148" s="75"/>
      <c r="S148" s="75"/>
      <c r="T148" s="75"/>
      <c r="U148" s="75"/>
      <c r="V148" s="75"/>
    </row>
    <row r="149" spans="1:22" s="32" customFormat="1" x14ac:dyDescent="0.2">
      <c r="A149" s="115">
        <v>149</v>
      </c>
      <c r="B149" s="101" t="s">
        <v>480</v>
      </c>
      <c r="C149" s="85" t="s">
        <v>314</v>
      </c>
      <c r="D149" s="87"/>
      <c r="E149" s="87"/>
      <c r="F149" s="87"/>
      <c r="G149" s="93" t="s">
        <v>69</v>
      </c>
      <c r="H149" s="94" t="s">
        <v>62</v>
      </c>
      <c r="I149" s="77"/>
      <c r="J149" s="66"/>
      <c r="K149" s="33"/>
      <c r="L149" s="67" t="s">
        <v>62</v>
      </c>
      <c r="M149" s="70" t="s">
        <v>191</v>
      </c>
      <c r="N149" s="70" t="s">
        <v>192</v>
      </c>
      <c r="O149" s="70" t="s">
        <v>194</v>
      </c>
      <c r="P149" s="70" t="s">
        <v>195</v>
      </c>
      <c r="Q149" s="75"/>
      <c r="R149" s="75"/>
      <c r="S149" s="75"/>
      <c r="T149" s="75"/>
      <c r="U149" s="75"/>
      <c r="V149" s="75"/>
    </row>
    <row r="150" spans="1:22" s="32" customFormat="1" x14ac:dyDescent="0.2">
      <c r="A150" s="115">
        <v>150</v>
      </c>
      <c r="B150" s="101" t="s">
        <v>315</v>
      </c>
      <c r="C150" s="85" t="s">
        <v>300</v>
      </c>
      <c r="D150" s="87"/>
      <c r="E150" s="87"/>
      <c r="F150" s="87"/>
      <c r="G150" s="93" t="s">
        <v>69</v>
      </c>
      <c r="H150" s="94" t="s">
        <v>62</v>
      </c>
      <c r="I150" s="77"/>
      <c r="J150" s="66"/>
      <c r="K150" s="33"/>
      <c r="L150" s="67" t="s">
        <v>62</v>
      </c>
      <c r="M150" s="70" t="s">
        <v>191</v>
      </c>
      <c r="N150" s="70" t="s">
        <v>192</v>
      </c>
      <c r="O150" s="70" t="s">
        <v>194</v>
      </c>
      <c r="P150" s="70" t="s">
        <v>195</v>
      </c>
      <c r="Q150" s="75"/>
      <c r="R150" s="75"/>
      <c r="S150" s="75"/>
      <c r="T150" s="75"/>
      <c r="U150" s="75"/>
      <c r="V150" s="75"/>
    </row>
    <row r="151" spans="1:22" s="32" customFormat="1" x14ac:dyDescent="0.2">
      <c r="A151" s="115">
        <v>151</v>
      </c>
      <c r="B151" s="101" t="s">
        <v>315</v>
      </c>
      <c r="C151" s="85" t="s">
        <v>301</v>
      </c>
      <c r="D151" s="87"/>
      <c r="E151" s="87"/>
      <c r="F151" s="87"/>
      <c r="G151" s="93" t="s">
        <v>69</v>
      </c>
      <c r="H151" s="94" t="s">
        <v>62</v>
      </c>
      <c r="I151" s="77"/>
      <c r="J151" s="66"/>
      <c r="K151" s="33"/>
      <c r="L151" s="67" t="s">
        <v>62</v>
      </c>
      <c r="M151" s="70" t="s">
        <v>191</v>
      </c>
      <c r="N151" s="70" t="s">
        <v>192</v>
      </c>
      <c r="O151" s="70" t="s">
        <v>194</v>
      </c>
      <c r="P151" s="70" t="s">
        <v>195</v>
      </c>
      <c r="Q151" s="75"/>
      <c r="R151" s="75"/>
      <c r="S151" s="75"/>
      <c r="T151" s="75"/>
      <c r="U151" s="75"/>
      <c r="V151" s="75"/>
    </row>
    <row r="152" spans="1:22" s="32" customFormat="1" x14ac:dyDescent="0.2">
      <c r="A152" s="115">
        <v>152</v>
      </c>
      <c r="B152" s="101" t="s">
        <v>315</v>
      </c>
      <c r="C152" s="85" t="s">
        <v>316</v>
      </c>
      <c r="D152" s="87"/>
      <c r="E152" s="87"/>
      <c r="F152" s="87"/>
      <c r="G152" s="93" t="s">
        <v>69</v>
      </c>
      <c r="H152" s="94" t="s">
        <v>62</v>
      </c>
      <c r="I152" s="77"/>
      <c r="J152" s="66"/>
      <c r="K152" s="33"/>
      <c r="L152" s="67" t="s">
        <v>62</v>
      </c>
      <c r="M152" s="70" t="s">
        <v>191</v>
      </c>
      <c r="N152" s="70" t="s">
        <v>192</v>
      </c>
      <c r="O152" s="70" t="s">
        <v>194</v>
      </c>
      <c r="P152" s="70" t="s">
        <v>195</v>
      </c>
      <c r="Q152" s="75"/>
      <c r="R152" s="75"/>
      <c r="S152" s="75"/>
      <c r="T152" s="75"/>
      <c r="U152" s="75"/>
      <c r="V152" s="75"/>
    </row>
    <row r="153" spans="1:22" s="32" customFormat="1" x14ac:dyDescent="0.2">
      <c r="A153" s="115">
        <v>153</v>
      </c>
      <c r="B153" s="101" t="s">
        <v>315</v>
      </c>
      <c r="C153" s="85" t="s">
        <v>317</v>
      </c>
      <c r="D153" s="87"/>
      <c r="E153" s="87"/>
      <c r="F153" s="87"/>
      <c r="G153" s="93" t="s">
        <v>69</v>
      </c>
      <c r="H153" s="94" t="s">
        <v>62</v>
      </c>
      <c r="I153" s="77"/>
      <c r="J153" s="66"/>
      <c r="K153" s="33"/>
      <c r="L153" s="67" t="s">
        <v>62</v>
      </c>
      <c r="M153" s="70" t="s">
        <v>191</v>
      </c>
      <c r="N153" s="70" t="s">
        <v>192</v>
      </c>
      <c r="O153" s="70" t="s">
        <v>194</v>
      </c>
      <c r="P153" s="70" t="s">
        <v>195</v>
      </c>
      <c r="Q153" s="75"/>
      <c r="R153" s="75"/>
      <c r="S153" s="75"/>
      <c r="T153" s="75"/>
      <c r="U153" s="75"/>
      <c r="V153" s="75"/>
    </row>
    <row r="154" spans="1:22" s="32" customFormat="1" x14ac:dyDescent="0.2">
      <c r="A154" s="115">
        <v>154</v>
      </c>
      <c r="B154" s="101" t="s">
        <v>315</v>
      </c>
      <c r="C154" s="85" t="s">
        <v>318</v>
      </c>
      <c r="D154" s="87"/>
      <c r="E154" s="87"/>
      <c r="F154" s="87"/>
      <c r="G154" s="93" t="s">
        <v>69</v>
      </c>
      <c r="H154" s="94" t="s">
        <v>62</v>
      </c>
      <c r="I154" s="77"/>
      <c r="J154" s="66"/>
      <c r="K154" s="33"/>
      <c r="L154" s="67" t="s">
        <v>62</v>
      </c>
      <c r="M154" s="70" t="s">
        <v>191</v>
      </c>
      <c r="N154" s="70" t="s">
        <v>192</v>
      </c>
      <c r="O154" s="70" t="s">
        <v>194</v>
      </c>
      <c r="P154" s="70" t="s">
        <v>195</v>
      </c>
      <c r="Q154" s="75"/>
      <c r="R154" s="75"/>
      <c r="S154" s="75"/>
      <c r="T154" s="75"/>
      <c r="U154" s="75"/>
      <c r="V154" s="75"/>
    </row>
    <row r="155" spans="1:22" s="32" customFormat="1" x14ac:dyDescent="0.2">
      <c r="A155" s="115">
        <v>155</v>
      </c>
      <c r="B155" s="101" t="s">
        <v>319</v>
      </c>
      <c r="C155" s="85" t="s">
        <v>320</v>
      </c>
      <c r="D155" s="87"/>
      <c r="E155" s="87"/>
      <c r="F155" s="87"/>
      <c r="G155" s="93" t="s">
        <v>69</v>
      </c>
      <c r="H155" s="94" t="s">
        <v>312</v>
      </c>
      <c r="I155" s="77"/>
      <c r="J155" s="66"/>
      <c r="K155" s="33"/>
      <c r="L155" s="67" t="s">
        <v>62</v>
      </c>
      <c r="M155" s="70" t="s">
        <v>312</v>
      </c>
      <c r="N155" s="70" t="s">
        <v>313</v>
      </c>
      <c r="O155" s="75"/>
      <c r="P155" s="75"/>
      <c r="Q155" s="75"/>
      <c r="R155" s="75"/>
      <c r="S155" s="75"/>
      <c r="T155" s="75"/>
      <c r="U155" s="75"/>
      <c r="V155" s="75"/>
    </row>
    <row r="156" spans="1:22" s="32" customFormat="1" x14ac:dyDescent="0.2">
      <c r="A156" s="115">
        <v>156</v>
      </c>
      <c r="B156" s="100"/>
      <c r="C156" s="148" t="s">
        <v>321</v>
      </c>
      <c r="D156" s="148"/>
      <c r="E156" s="148"/>
      <c r="F156" s="148"/>
      <c r="G156" s="148"/>
      <c r="H156" s="148"/>
      <c r="I156" s="148"/>
      <c r="J156" s="149"/>
      <c r="K156" s="33"/>
      <c r="L156" s="75"/>
      <c r="M156" s="75"/>
      <c r="N156" s="75"/>
      <c r="O156" s="75"/>
      <c r="P156" s="75"/>
      <c r="Q156" s="75"/>
      <c r="R156" s="75"/>
      <c r="S156" s="75"/>
      <c r="T156" s="75"/>
      <c r="U156" s="75"/>
      <c r="V156" s="75"/>
    </row>
    <row r="157" spans="1:22" s="32" customFormat="1" x14ac:dyDescent="0.2">
      <c r="A157" s="115">
        <v>157</v>
      </c>
      <c r="B157" s="100"/>
      <c r="C157" s="148" t="s">
        <v>322</v>
      </c>
      <c r="D157" s="148"/>
      <c r="E157" s="148"/>
      <c r="F157" s="148"/>
      <c r="G157" s="148"/>
      <c r="H157" s="148"/>
      <c r="I157" s="148"/>
      <c r="J157" s="149"/>
      <c r="K157" s="33"/>
      <c r="L157" s="75"/>
      <c r="M157" s="75"/>
      <c r="N157" s="75"/>
      <c r="O157" s="75"/>
      <c r="P157" s="75"/>
      <c r="Q157" s="75"/>
      <c r="R157" s="75"/>
      <c r="S157" s="75"/>
      <c r="T157" s="75"/>
      <c r="U157" s="75"/>
      <c r="V157" s="75"/>
    </row>
    <row r="158" spans="1:22" s="32" customFormat="1" x14ac:dyDescent="0.2">
      <c r="A158" s="115">
        <v>158</v>
      </c>
      <c r="B158" s="101" t="s">
        <v>323</v>
      </c>
      <c r="C158" s="85" t="s">
        <v>324</v>
      </c>
      <c r="D158" s="87"/>
      <c r="E158" s="87"/>
      <c r="F158" s="87"/>
      <c r="G158" s="87"/>
      <c r="H158" s="93" t="s">
        <v>69</v>
      </c>
      <c r="I158" s="77"/>
      <c r="J158" s="66"/>
      <c r="K158" s="33"/>
      <c r="L158" s="75"/>
      <c r="M158" s="75"/>
      <c r="N158" s="75"/>
      <c r="O158" s="75"/>
      <c r="P158" s="75"/>
      <c r="Q158" s="75"/>
      <c r="R158" s="75"/>
      <c r="S158" s="75"/>
      <c r="T158" s="75"/>
      <c r="U158" s="75"/>
      <c r="V158" s="78"/>
    </row>
    <row r="159" spans="1:22" s="32" customFormat="1" x14ac:dyDescent="0.2">
      <c r="A159" s="115">
        <v>159</v>
      </c>
      <c r="B159" s="101" t="s">
        <v>325</v>
      </c>
      <c r="C159" s="85" t="s">
        <v>326</v>
      </c>
      <c r="D159" s="87"/>
      <c r="E159" s="87"/>
      <c r="F159" s="87"/>
      <c r="G159" s="87"/>
      <c r="H159" s="92" t="s">
        <v>62</v>
      </c>
      <c r="I159" s="77"/>
      <c r="J159" s="66"/>
      <c r="K159" s="33"/>
      <c r="L159" s="67" t="s">
        <v>62</v>
      </c>
      <c r="M159" s="70" t="s">
        <v>434</v>
      </c>
      <c r="N159" s="70" t="s">
        <v>435</v>
      </c>
      <c r="O159" s="75"/>
      <c r="P159" s="75"/>
      <c r="Q159" s="75"/>
      <c r="R159" s="75"/>
      <c r="S159" s="75"/>
      <c r="T159" s="75"/>
      <c r="U159" s="75"/>
      <c r="V159" s="75"/>
    </row>
    <row r="160" spans="1:22" s="32" customFormat="1" x14ac:dyDescent="0.2">
      <c r="A160" s="115">
        <v>160</v>
      </c>
      <c r="B160" s="101" t="s">
        <v>481</v>
      </c>
      <c r="C160" s="85" t="s">
        <v>327</v>
      </c>
      <c r="D160" s="87"/>
      <c r="E160" s="87"/>
      <c r="F160" s="87"/>
      <c r="G160" s="87"/>
      <c r="H160" s="92" t="s">
        <v>62</v>
      </c>
      <c r="I160" s="77"/>
      <c r="J160" s="66"/>
      <c r="K160" s="33"/>
      <c r="L160" s="67" t="s">
        <v>62</v>
      </c>
      <c r="M160" s="70" t="s">
        <v>434</v>
      </c>
      <c r="N160" s="70" t="s">
        <v>435</v>
      </c>
      <c r="O160" s="75"/>
      <c r="P160" s="75"/>
      <c r="Q160" s="75"/>
      <c r="R160" s="75"/>
      <c r="S160" s="75"/>
      <c r="T160" s="75"/>
      <c r="U160" s="75"/>
      <c r="V160" s="75"/>
    </row>
    <row r="161" spans="1:22" s="32" customFormat="1" x14ac:dyDescent="0.2">
      <c r="A161" s="115">
        <v>161</v>
      </c>
      <c r="B161" s="101" t="s">
        <v>482</v>
      </c>
      <c r="C161" s="85" t="s">
        <v>328</v>
      </c>
      <c r="D161" s="87"/>
      <c r="E161" s="87"/>
      <c r="F161" s="87"/>
      <c r="G161" s="87"/>
      <c r="H161" s="92" t="s">
        <v>62</v>
      </c>
      <c r="I161" s="77"/>
      <c r="J161" s="66"/>
      <c r="K161" s="33"/>
      <c r="L161" s="67" t="s">
        <v>62</v>
      </c>
      <c r="M161" s="70" t="s">
        <v>434</v>
      </c>
      <c r="N161" s="70" t="s">
        <v>435</v>
      </c>
      <c r="O161" s="75"/>
      <c r="P161" s="75"/>
      <c r="Q161" s="75"/>
      <c r="R161" s="75"/>
      <c r="S161" s="75"/>
      <c r="T161" s="75"/>
      <c r="U161" s="75"/>
      <c r="V161" s="75"/>
    </row>
    <row r="162" spans="1:22" s="32" customFormat="1" x14ac:dyDescent="0.2">
      <c r="A162" s="115">
        <v>162</v>
      </c>
      <c r="B162" s="101" t="s">
        <v>329</v>
      </c>
      <c r="C162" s="85" t="s">
        <v>330</v>
      </c>
      <c r="D162" s="87"/>
      <c r="E162" s="87"/>
      <c r="F162" s="87"/>
      <c r="G162" s="87"/>
      <c r="H162" s="92" t="s">
        <v>62</v>
      </c>
      <c r="I162" s="77"/>
      <c r="J162" s="66"/>
      <c r="K162" s="33"/>
      <c r="L162" s="67" t="s">
        <v>62</v>
      </c>
      <c r="M162" s="70" t="s">
        <v>492</v>
      </c>
      <c r="N162" s="70" t="s">
        <v>493</v>
      </c>
      <c r="O162" s="70" t="s">
        <v>494</v>
      </c>
      <c r="P162" s="70" t="s">
        <v>435</v>
      </c>
      <c r="Q162" s="75"/>
      <c r="R162" s="75"/>
      <c r="S162" s="75"/>
      <c r="T162" s="75"/>
      <c r="U162" s="75"/>
      <c r="V162" s="75"/>
    </row>
    <row r="163" spans="1:22" s="32" customFormat="1" x14ac:dyDescent="0.2">
      <c r="A163" s="115">
        <v>163</v>
      </c>
      <c r="B163" s="101" t="s">
        <v>331</v>
      </c>
      <c r="C163" s="85" t="s">
        <v>332</v>
      </c>
      <c r="D163" s="87"/>
      <c r="E163" s="87"/>
      <c r="F163" s="87"/>
      <c r="G163" s="87"/>
      <c r="H163" s="92" t="s">
        <v>62</v>
      </c>
      <c r="I163" s="77"/>
      <c r="J163" s="66"/>
      <c r="K163" s="33"/>
      <c r="L163" s="67" t="s">
        <v>62</v>
      </c>
      <c r="M163" s="70" t="s">
        <v>434</v>
      </c>
      <c r="N163" s="70" t="s">
        <v>435</v>
      </c>
      <c r="O163" s="75"/>
      <c r="P163" s="75"/>
      <c r="Q163" s="75"/>
      <c r="R163" s="75"/>
      <c r="S163" s="75"/>
      <c r="T163" s="75"/>
      <c r="U163" s="75"/>
      <c r="V163" s="75"/>
    </row>
    <row r="164" spans="1:22" s="32" customFormat="1" x14ac:dyDescent="0.2">
      <c r="A164" s="115">
        <v>164</v>
      </c>
      <c r="B164" s="101" t="s">
        <v>333</v>
      </c>
      <c r="C164" s="85" t="s">
        <v>334</v>
      </c>
      <c r="D164" s="87"/>
      <c r="E164" s="87"/>
      <c r="F164" s="87"/>
      <c r="G164" s="87"/>
      <c r="H164" s="92" t="s">
        <v>62</v>
      </c>
      <c r="I164" s="77"/>
      <c r="J164" s="66"/>
      <c r="K164" s="33"/>
      <c r="L164" s="67" t="s">
        <v>62</v>
      </c>
      <c r="M164" s="70" t="s">
        <v>434</v>
      </c>
      <c r="N164" s="70" t="s">
        <v>435</v>
      </c>
      <c r="O164" s="75"/>
      <c r="P164" s="75"/>
      <c r="Q164" s="75"/>
      <c r="R164" s="75"/>
      <c r="S164" s="75"/>
      <c r="T164" s="75"/>
      <c r="U164" s="75"/>
      <c r="V164" s="75"/>
    </row>
    <row r="165" spans="1:22" s="32" customFormat="1" x14ac:dyDescent="0.2">
      <c r="A165" s="115">
        <v>165</v>
      </c>
      <c r="B165" s="101" t="s">
        <v>335</v>
      </c>
      <c r="C165" s="85" t="s">
        <v>336</v>
      </c>
      <c r="D165" s="87"/>
      <c r="E165" s="87"/>
      <c r="F165" s="87"/>
      <c r="G165" s="87"/>
      <c r="H165" s="92" t="s">
        <v>62</v>
      </c>
      <c r="I165" s="77"/>
      <c r="J165" s="66"/>
      <c r="K165" s="33"/>
      <c r="L165" s="67" t="s">
        <v>62</v>
      </c>
      <c r="M165" s="70" t="s">
        <v>434</v>
      </c>
      <c r="N165" s="70" t="s">
        <v>435</v>
      </c>
      <c r="O165" s="75"/>
      <c r="P165" s="75"/>
      <c r="Q165" s="75"/>
      <c r="R165" s="75"/>
      <c r="S165" s="75"/>
      <c r="T165" s="75"/>
      <c r="U165" s="75"/>
      <c r="V165" s="75"/>
    </row>
    <row r="166" spans="1:22" s="32" customFormat="1" x14ac:dyDescent="0.2">
      <c r="A166" s="115">
        <v>166</v>
      </c>
      <c r="B166" s="101" t="s">
        <v>335</v>
      </c>
      <c r="C166" s="85" t="s">
        <v>337</v>
      </c>
      <c r="D166" s="87"/>
      <c r="E166" s="87"/>
      <c r="F166" s="87"/>
      <c r="G166" s="87"/>
      <c r="H166" s="92" t="s">
        <v>62</v>
      </c>
      <c r="I166" s="77"/>
      <c r="J166" s="66"/>
      <c r="K166" s="33"/>
      <c r="L166" s="67" t="s">
        <v>62</v>
      </c>
      <c r="M166" s="70" t="s">
        <v>434</v>
      </c>
      <c r="N166" s="70" t="s">
        <v>435</v>
      </c>
      <c r="O166" s="75"/>
      <c r="P166" s="75"/>
      <c r="Q166" s="75"/>
      <c r="R166" s="75"/>
      <c r="S166" s="75"/>
      <c r="T166" s="75"/>
      <c r="U166" s="75"/>
      <c r="V166" s="75"/>
    </row>
    <row r="167" spans="1:22" s="32" customFormat="1" x14ac:dyDescent="0.2">
      <c r="A167" s="115">
        <v>167</v>
      </c>
      <c r="B167" s="101" t="s">
        <v>338</v>
      </c>
      <c r="C167" s="85" t="s">
        <v>339</v>
      </c>
      <c r="D167" s="87"/>
      <c r="E167" s="87"/>
      <c r="F167" s="87"/>
      <c r="G167" s="87"/>
      <c r="H167" s="92" t="s">
        <v>62</v>
      </c>
      <c r="I167" s="77"/>
      <c r="J167" s="66"/>
      <c r="K167" s="33"/>
      <c r="L167" s="67" t="s">
        <v>62</v>
      </c>
      <c r="M167" s="70" t="s">
        <v>434</v>
      </c>
      <c r="N167" s="70" t="s">
        <v>435</v>
      </c>
      <c r="O167" s="75"/>
      <c r="P167" s="75"/>
      <c r="Q167" s="75"/>
      <c r="R167" s="75"/>
      <c r="S167" s="75"/>
      <c r="T167" s="75"/>
      <c r="U167" s="75"/>
      <c r="V167" s="75"/>
    </row>
    <row r="168" spans="1:22" s="32" customFormat="1" x14ac:dyDescent="0.2">
      <c r="A168" s="115">
        <v>168</v>
      </c>
      <c r="B168" s="101" t="s">
        <v>340</v>
      </c>
      <c r="C168" s="85" t="s">
        <v>341</v>
      </c>
      <c r="D168" s="87"/>
      <c r="E168" s="87"/>
      <c r="F168" s="87"/>
      <c r="G168" s="87"/>
      <c r="H168" s="92" t="s">
        <v>62</v>
      </c>
      <c r="I168" s="77"/>
      <c r="J168" s="66"/>
      <c r="K168" s="33"/>
      <c r="L168" s="67" t="s">
        <v>62</v>
      </c>
      <c r="M168" s="70" t="s">
        <v>434</v>
      </c>
      <c r="N168" s="70" t="s">
        <v>435</v>
      </c>
      <c r="O168" s="75"/>
      <c r="P168" s="75"/>
      <c r="Q168" s="75"/>
      <c r="R168" s="75"/>
      <c r="S168" s="75"/>
      <c r="T168" s="75"/>
      <c r="U168" s="75"/>
      <c r="V168" s="75"/>
    </row>
    <row r="169" spans="1:22" s="32" customFormat="1" x14ac:dyDescent="0.2">
      <c r="A169" s="115">
        <v>169</v>
      </c>
      <c r="B169" s="101"/>
      <c r="C169" s="85" t="s">
        <v>342</v>
      </c>
      <c r="D169" s="87"/>
      <c r="E169" s="87"/>
      <c r="F169" s="87"/>
      <c r="G169" s="87"/>
      <c r="H169" s="92" t="s">
        <v>62</v>
      </c>
      <c r="I169" s="77"/>
      <c r="J169" s="66"/>
      <c r="K169" s="33"/>
      <c r="L169" s="67" t="s">
        <v>62</v>
      </c>
      <c r="M169" s="70" t="s">
        <v>434</v>
      </c>
      <c r="N169" s="70" t="s">
        <v>435</v>
      </c>
      <c r="O169" s="75"/>
      <c r="P169" s="75"/>
      <c r="Q169" s="75"/>
      <c r="R169" s="75"/>
      <c r="S169" s="75"/>
      <c r="T169" s="75"/>
      <c r="U169" s="75"/>
      <c r="V169" s="75"/>
    </row>
    <row r="170" spans="1:22" s="32" customFormat="1" x14ac:dyDescent="0.2">
      <c r="A170" s="115">
        <v>170</v>
      </c>
      <c r="B170" s="100"/>
      <c r="C170" s="148" t="s">
        <v>343</v>
      </c>
      <c r="D170" s="148"/>
      <c r="E170" s="148"/>
      <c r="F170" s="148"/>
      <c r="G170" s="148"/>
      <c r="H170" s="148"/>
      <c r="I170" s="148"/>
      <c r="J170" s="149"/>
      <c r="K170" s="33"/>
      <c r="L170" s="75"/>
      <c r="M170" s="75"/>
      <c r="N170" s="75"/>
      <c r="O170" s="75"/>
      <c r="P170" s="75"/>
      <c r="Q170" s="75"/>
      <c r="R170" s="75"/>
      <c r="S170" s="75"/>
      <c r="T170" s="75"/>
      <c r="U170" s="75"/>
      <c r="V170" s="75"/>
    </row>
    <row r="171" spans="1:22" s="32" customFormat="1" x14ac:dyDescent="0.2">
      <c r="A171" s="115">
        <v>171</v>
      </c>
      <c r="B171" s="101"/>
      <c r="C171" s="85" t="s">
        <v>344</v>
      </c>
      <c r="D171" s="87"/>
      <c r="E171" s="92" t="s">
        <v>69</v>
      </c>
      <c r="F171" s="92" t="s">
        <v>69</v>
      </c>
      <c r="G171" s="92" t="s">
        <v>69</v>
      </c>
      <c r="H171" s="92" t="s">
        <v>69</v>
      </c>
      <c r="I171" s="77"/>
      <c r="J171" s="66"/>
      <c r="K171" s="33"/>
      <c r="L171" s="79"/>
      <c r="M171" s="75"/>
      <c r="N171" s="75"/>
      <c r="O171" s="75"/>
      <c r="P171" s="75"/>
      <c r="Q171" s="75"/>
      <c r="R171" s="75"/>
      <c r="S171" s="75"/>
      <c r="T171" s="75"/>
      <c r="U171" s="75"/>
      <c r="V171" s="78"/>
    </row>
    <row r="172" spans="1:22" s="32" customFormat="1" x14ac:dyDescent="0.2">
      <c r="A172" s="115">
        <v>172</v>
      </c>
      <c r="B172" s="102" t="s">
        <v>466</v>
      </c>
      <c r="C172" s="85" t="s">
        <v>345</v>
      </c>
      <c r="D172" s="87"/>
      <c r="E172" s="91"/>
      <c r="F172" s="91"/>
      <c r="G172" s="91"/>
      <c r="H172" s="92" t="s">
        <v>62</v>
      </c>
      <c r="I172" s="77"/>
      <c r="J172" s="66"/>
      <c r="K172" s="33"/>
      <c r="L172" s="67" t="s">
        <v>62</v>
      </c>
      <c r="M172" s="70" t="s">
        <v>491</v>
      </c>
      <c r="N172" s="70" t="s">
        <v>224</v>
      </c>
      <c r="O172" s="70" t="s">
        <v>152</v>
      </c>
      <c r="P172" s="75"/>
      <c r="Q172" s="75"/>
      <c r="R172" s="75"/>
      <c r="S172" s="75"/>
      <c r="T172" s="75"/>
      <c r="U172" s="75"/>
      <c r="V172" s="75"/>
    </row>
    <row r="173" spans="1:22" s="32" customFormat="1" x14ac:dyDescent="0.2">
      <c r="A173" s="115">
        <v>173</v>
      </c>
      <c r="B173" s="102" t="s">
        <v>466</v>
      </c>
      <c r="C173" s="85" t="s">
        <v>346</v>
      </c>
      <c r="D173" s="87"/>
      <c r="E173" s="91"/>
      <c r="F173" s="91"/>
      <c r="G173" s="91"/>
      <c r="H173" s="92" t="s">
        <v>69</v>
      </c>
      <c r="I173" s="77"/>
      <c r="J173" s="66"/>
      <c r="K173" s="33"/>
      <c r="L173" s="75"/>
      <c r="M173" s="75"/>
      <c r="N173" s="75"/>
      <c r="O173" s="75"/>
      <c r="P173" s="75"/>
      <c r="Q173" s="75"/>
      <c r="R173" s="75"/>
      <c r="S173" s="75"/>
      <c r="T173" s="75"/>
      <c r="U173" s="75"/>
      <c r="V173" s="78"/>
    </row>
    <row r="174" spans="1:22" s="32" customFormat="1" x14ac:dyDescent="0.2">
      <c r="A174" s="115">
        <v>174</v>
      </c>
      <c r="B174" s="101" t="s">
        <v>347</v>
      </c>
      <c r="C174" s="85" t="s">
        <v>348</v>
      </c>
      <c r="D174" s="87"/>
      <c r="E174" s="91"/>
      <c r="F174" s="91"/>
      <c r="G174" s="91"/>
      <c r="H174" s="92" t="s">
        <v>69</v>
      </c>
      <c r="I174" s="77"/>
      <c r="J174" s="66"/>
      <c r="K174" s="33"/>
      <c r="L174" s="75"/>
      <c r="M174" s="75"/>
      <c r="N174" s="75"/>
      <c r="O174" s="75"/>
      <c r="P174" s="75"/>
      <c r="Q174" s="75"/>
      <c r="R174" s="75"/>
      <c r="S174" s="75"/>
      <c r="T174" s="75"/>
      <c r="U174" s="75"/>
      <c r="V174" s="78"/>
    </row>
    <row r="175" spans="1:22" s="32" customFormat="1" x14ac:dyDescent="0.2">
      <c r="A175" s="115">
        <v>175</v>
      </c>
      <c r="B175" s="100"/>
      <c r="C175" s="148" t="s">
        <v>349</v>
      </c>
      <c r="D175" s="148"/>
      <c r="E175" s="148"/>
      <c r="F175" s="148"/>
      <c r="G175" s="148"/>
      <c r="H175" s="148"/>
      <c r="I175" s="148"/>
      <c r="J175" s="149"/>
      <c r="K175" s="33"/>
      <c r="L175" s="75"/>
      <c r="M175" s="75"/>
      <c r="N175" s="75"/>
      <c r="O175" s="75"/>
      <c r="P175" s="75"/>
      <c r="Q175" s="75"/>
      <c r="R175" s="75"/>
      <c r="S175" s="75"/>
      <c r="T175" s="75"/>
      <c r="U175" s="75"/>
      <c r="V175" s="75"/>
    </row>
    <row r="176" spans="1:22" s="32" customFormat="1" x14ac:dyDescent="0.2">
      <c r="A176" s="115">
        <v>176</v>
      </c>
      <c r="B176" s="101" t="s">
        <v>350</v>
      </c>
      <c r="C176" s="85" t="s">
        <v>253</v>
      </c>
      <c r="D176" s="87"/>
      <c r="E176" s="87"/>
      <c r="F176" s="87"/>
      <c r="G176" s="91"/>
      <c r="H176" s="93" t="s">
        <v>69</v>
      </c>
      <c r="I176" s="77"/>
      <c r="J176" s="66"/>
      <c r="K176" s="33"/>
      <c r="L176" s="75"/>
      <c r="M176" s="75"/>
      <c r="N176" s="75"/>
      <c r="O176" s="75"/>
      <c r="P176" s="75"/>
      <c r="Q176" s="75"/>
      <c r="R176" s="75"/>
      <c r="S176" s="75"/>
      <c r="T176" s="75"/>
      <c r="U176" s="75"/>
      <c r="V176" s="78"/>
    </row>
    <row r="177" spans="1:22" s="32" customFormat="1" x14ac:dyDescent="0.2">
      <c r="A177" s="115">
        <v>177</v>
      </c>
      <c r="B177" s="101" t="s">
        <v>483</v>
      </c>
      <c r="C177" s="85" t="s">
        <v>351</v>
      </c>
      <c r="D177" s="87"/>
      <c r="E177" s="87"/>
      <c r="F177" s="87"/>
      <c r="G177" s="92">
        <v>25</v>
      </c>
      <c r="H177" s="96" t="s">
        <v>352</v>
      </c>
      <c r="I177" s="77"/>
      <c r="J177" s="66"/>
      <c r="K177" s="33"/>
      <c r="L177" s="67" t="s">
        <v>62</v>
      </c>
      <c r="M177" s="70">
        <v>25</v>
      </c>
      <c r="N177" s="70">
        <v>5</v>
      </c>
      <c r="O177" s="75"/>
      <c r="P177" s="75"/>
      <c r="Q177" s="75"/>
      <c r="R177" s="75"/>
      <c r="S177" s="75"/>
      <c r="T177" s="75"/>
      <c r="U177" s="75"/>
      <c r="V177" s="75"/>
    </row>
    <row r="178" spans="1:22" s="32" customFormat="1" x14ac:dyDescent="0.2">
      <c r="A178" s="115">
        <v>178</v>
      </c>
      <c r="B178" s="101" t="s">
        <v>353</v>
      </c>
      <c r="C178" s="85" t="s">
        <v>354</v>
      </c>
      <c r="D178" s="87"/>
      <c r="E178" s="87"/>
      <c r="F178" s="87"/>
      <c r="G178" s="91"/>
      <c r="H178" s="94" t="s">
        <v>522</v>
      </c>
      <c r="I178" s="77"/>
      <c r="J178" s="66"/>
      <c r="K178" s="33"/>
      <c r="L178" s="67" t="s">
        <v>62</v>
      </c>
      <c r="M178" s="70" t="s">
        <v>522</v>
      </c>
      <c r="N178" s="70" t="s">
        <v>152</v>
      </c>
      <c r="O178" s="75"/>
      <c r="P178" s="75"/>
      <c r="Q178" s="75"/>
      <c r="R178" s="75"/>
      <c r="S178" s="75"/>
      <c r="T178" s="75"/>
      <c r="U178" s="75"/>
      <c r="V178" s="78"/>
    </row>
    <row r="179" spans="1:22" s="32" customFormat="1" x14ac:dyDescent="0.2">
      <c r="A179" s="115">
        <v>179</v>
      </c>
      <c r="B179" s="101"/>
      <c r="C179" s="85" t="s">
        <v>355</v>
      </c>
      <c r="D179" s="87"/>
      <c r="E179" s="87"/>
      <c r="F179" s="87"/>
      <c r="G179" s="91"/>
      <c r="H179" s="93" t="s">
        <v>69</v>
      </c>
      <c r="I179" s="77"/>
      <c r="J179" s="66"/>
      <c r="K179" s="33"/>
      <c r="L179" s="75"/>
      <c r="M179" s="75"/>
      <c r="N179" s="75"/>
      <c r="O179" s="75"/>
      <c r="P179" s="75"/>
      <c r="Q179" s="75"/>
      <c r="R179" s="75"/>
      <c r="S179" s="75"/>
      <c r="T179" s="75"/>
      <c r="U179" s="75"/>
      <c r="V179" s="78"/>
    </row>
    <row r="180" spans="1:22" s="32" customFormat="1" x14ac:dyDescent="0.2">
      <c r="A180" s="115">
        <v>180</v>
      </c>
      <c r="B180" s="101"/>
      <c r="C180" s="85" t="s">
        <v>356</v>
      </c>
      <c r="D180" s="87"/>
      <c r="E180" s="87"/>
      <c r="F180" s="87"/>
      <c r="G180" s="91"/>
      <c r="H180" s="93" t="s">
        <v>69</v>
      </c>
      <c r="I180" s="77"/>
      <c r="J180" s="66"/>
      <c r="K180" s="33"/>
      <c r="L180" s="75"/>
      <c r="M180" s="75"/>
      <c r="N180" s="75"/>
      <c r="O180" s="75"/>
      <c r="P180" s="75"/>
      <c r="Q180" s="75"/>
      <c r="R180" s="75"/>
      <c r="S180" s="75"/>
      <c r="T180" s="75"/>
      <c r="U180" s="75"/>
      <c r="V180" s="78"/>
    </row>
    <row r="181" spans="1:22" s="32" customFormat="1" x14ac:dyDescent="0.2">
      <c r="A181" s="115">
        <v>181</v>
      </c>
      <c r="B181" s="100"/>
      <c r="C181" s="148" t="s">
        <v>357</v>
      </c>
      <c r="D181" s="148"/>
      <c r="E181" s="148"/>
      <c r="F181" s="148"/>
      <c r="G181" s="148"/>
      <c r="H181" s="148"/>
      <c r="I181" s="148"/>
      <c r="J181" s="149"/>
      <c r="K181" s="33"/>
      <c r="L181" s="75"/>
      <c r="M181" s="75"/>
      <c r="N181" s="75"/>
      <c r="O181" s="75"/>
      <c r="P181" s="75"/>
      <c r="Q181" s="75"/>
      <c r="R181" s="75"/>
      <c r="S181" s="75"/>
      <c r="T181" s="75"/>
      <c r="U181" s="75"/>
      <c r="V181" s="75"/>
    </row>
    <row r="182" spans="1:22" s="32" customFormat="1" x14ac:dyDescent="0.2">
      <c r="A182" s="115">
        <v>182</v>
      </c>
      <c r="B182" s="101"/>
      <c r="C182" s="85" t="s">
        <v>358</v>
      </c>
      <c r="D182" s="87"/>
      <c r="E182" s="87"/>
      <c r="F182" s="91"/>
      <c r="G182" s="91"/>
      <c r="H182" s="92" t="s">
        <v>521</v>
      </c>
      <c r="I182" s="77"/>
      <c r="J182" s="66"/>
      <c r="K182" s="33"/>
      <c r="L182" s="67" t="s">
        <v>62</v>
      </c>
      <c r="M182" s="70" t="s">
        <v>521</v>
      </c>
      <c r="N182" s="70" t="s">
        <v>359</v>
      </c>
      <c r="O182" s="75"/>
      <c r="P182" s="75"/>
      <c r="Q182" s="75"/>
      <c r="R182" s="75"/>
      <c r="S182" s="75"/>
      <c r="T182" s="75"/>
      <c r="U182" s="75"/>
      <c r="V182" s="75"/>
    </row>
    <row r="183" spans="1:22" s="32" customFormat="1" x14ac:dyDescent="0.2">
      <c r="A183" s="115">
        <v>183</v>
      </c>
      <c r="B183" s="101" t="s">
        <v>360</v>
      </c>
      <c r="C183" s="85" t="s">
        <v>361</v>
      </c>
      <c r="D183" s="87"/>
      <c r="E183" s="87"/>
      <c r="F183" s="92" t="s">
        <v>69</v>
      </c>
      <c r="G183" s="92" t="s">
        <v>69</v>
      </c>
      <c r="H183" s="92" t="s">
        <v>69</v>
      </c>
      <c r="I183" s="77"/>
      <c r="J183" s="66"/>
      <c r="K183" s="33"/>
      <c r="L183" s="79"/>
      <c r="M183" s="75"/>
      <c r="N183" s="75"/>
      <c r="O183" s="75"/>
      <c r="P183" s="75"/>
      <c r="Q183" s="75"/>
      <c r="R183" s="75"/>
      <c r="S183" s="75"/>
      <c r="T183" s="75"/>
      <c r="U183" s="75"/>
      <c r="V183" s="78"/>
    </row>
    <row r="184" spans="1:22" s="32" customFormat="1" x14ac:dyDescent="0.2">
      <c r="A184" s="115">
        <v>184</v>
      </c>
      <c r="B184" s="101"/>
      <c r="C184" s="85" t="s">
        <v>355</v>
      </c>
      <c r="D184" s="87"/>
      <c r="E184" s="87"/>
      <c r="F184" s="91"/>
      <c r="G184" s="91"/>
      <c r="H184" s="93" t="s">
        <v>69</v>
      </c>
      <c r="I184" s="77"/>
      <c r="J184" s="66"/>
      <c r="K184" s="33"/>
      <c r="L184" s="75"/>
      <c r="M184" s="75"/>
      <c r="N184" s="75"/>
      <c r="O184" s="75"/>
      <c r="P184" s="75"/>
      <c r="Q184" s="75"/>
      <c r="R184" s="75"/>
      <c r="S184" s="75"/>
      <c r="T184" s="75"/>
      <c r="U184" s="75"/>
      <c r="V184" s="78"/>
    </row>
    <row r="185" spans="1:22" s="32" customFormat="1" x14ac:dyDescent="0.2">
      <c r="A185" s="115">
        <v>185</v>
      </c>
      <c r="B185" s="101" t="s">
        <v>362</v>
      </c>
      <c r="C185" s="85" t="s">
        <v>363</v>
      </c>
      <c r="D185" s="87"/>
      <c r="E185" s="87"/>
      <c r="F185" s="91"/>
      <c r="G185" s="91"/>
      <c r="H185" s="92" t="s">
        <v>496</v>
      </c>
      <c r="I185" s="77"/>
      <c r="J185" s="66"/>
      <c r="K185" s="33"/>
      <c r="L185" s="67" t="s">
        <v>62</v>
      </c>
      <c r="M185" s="70" t="s">
        <v>496</v>
      </c>
      <c r="N185" s="70" t="s">
        <v>495</v>
      </c>
      <c r="O185" s="75"/>
      <c r="P185" s="75"/>
      <c r="Q185" s="75"/>
      <c r="R185" s="75"/>
      <c r="S185" s="75"/>
      <c r="T185" s="75"/>
      <c r="U185" s="75"/>
      <c r="V185" s="75"/>
    </row>
    <row r="186" spans="1:22" s="32" customFormat="1" x14ac:dyDescent="0.2">
      <c r="A186" s="115">
        <v>186</v>
      </c>
      <c r="B186" s="100"/>
      <c r="C186" s="148" t="s">
        <v>364</v>
      </c>
      <c r="D186" s="148"/>
      <c r="E186" s="148"/>
      <c r="F186" s="148"/>
      <c r="G186" s="148"/>
      <c r="H186" s="148"/>
      <c r="I186" s="148"/>
      <c r="J186" s="149"/>
      <c r="K186" s="33"/>
      <c r="L186" s="75"/>
      <c r="M186" s="75"/>
      <c r="N186" s="75"/>
      <c r="O186" s="75"/>
      <c r="P186" s="75"/>
      <c r="Q186" s="75"/>
      <c r="R186" s="75"/>
      <c r="S186" s="75"/>
      <c r="T186" s="75"/>
      <c r="U186" s="75"/>
      <c r="V186" s="75"/>
    </row>
    <row r="187" spans="1:22" s="32" customFormat="1" x14ac:dyDescent="0.2">
      <c r="A187" s="115">
        <v>187</v>
      </c>
      <c r="B187" s="101">
        <v>15</v>
      </c>
      <c r="C187" s="85" t="s">
        <v>147</v>
      </c>
      <c r="D187" s="87"/>
      <c r="E187" s="87"/>
      <c r="F187" s="87"/>
      <c r="G187" s="87"/>
      <c r="H187" s="92" t="s">
        <v>69</v>
      </c>
      <c r="I187" s="77"/>
      <c r="J187" s="66"/>
      <c r="K187" s="33"/>
      <c r="L187" s="75"/>
      <c r="M187" s="75"/>
      <c r="N187" s="75"/>
      <c r="O187" s="75"/>
      <c r="P187" s="75"/>
      <c r="Q187" s="75"/>
      <c r="R187" s="75"/>
      <c r="S187" s="75"/>
      <c r="T187" s="75"/>
      <c r="U187" s="75"/>
      <c r="V187" s="78"/>
    </row>
    <row r="188" spans="1:22" s="32" customFormat="1" x14ac:dyDescent="0.2">
      <c r="A188" s="115">
        <v>188</v>
      </c>
      <c r="B188" s="101" t="s">
        <v>429</v>
      </c>
      <c r="C188" s="85" t="s">
        <v>365</v>
      </c>
      <c r="D188" s="87"/>
      <c r="E188" s="87"/>
      <c r="F188" s="87"/>
      <c r="G188" s="87"/>
      <c r="H188" s="94" t="s">
        <v>62</v>
      </c>
      <c r="I188" s="77"/>
      <c r="J188" s="66"/>
      <c r="K188" s="33"/>
      <c r="L188" s="67" t="s">
        <v>62</v>
      </c>
      <c r="M188" s="70" t="s">
        <v>522</v>
      </c>
      <c r="N188" s="70" t="s">
        <v>523</v>
      </c>
      <c r="O188" s="75"/>
      <c r="P188" s="75"/>
      <c r="Q188" s="75"/>
      <c r="R188" s="75"/>
      <c r="S188" s="75"/>
      <c r="T188" s="75"/>
      <c r="U188" s="75"/>
      <c r="V188" s="78"/>
    </row>
    <row r="189" spans="1:22" s="32" customFormat="1" x14ac:dyDescent="0.2">
      <c r="A189" s="115">
        <v>189</v>
      </c>
      <c r="B189" s="101"/>
      <c r="C189" s="85" t="s">
        <v>355</v>
      </c>
      <c r="D189" s="87"/>
      <c r="E189" s="87"/>
      <c r="F189" s="87"/>
      <c r="G189" s="87"/>
      <c r="H189" s="93" t="s">
        <v>69</v>
      </c>
      <c r="I189" s="77"/>
      <c r="J189" s="66"/>
      <c r="K189" s="33"/>
      <c r="L189" s="75"/>
      <c r="M189" s="75"/>
      <c r="N189" s="75"/>
      <c r="O189" s="75"/>
      <c r="P189" s="75"/>
      <c r="Q189" s="75"/>
      <c r="R189" s="75"/>
      <c r="S189" s="75"/>
      <c r="T189" s="75"/>
      <c r="U189" s="75"/>
      <c r="V189" s="78"/>
    </row>
    <row r="190" spans="1:22" s="32" customFormat="1" x14ac:dyDescent="0.2">
      <c r="A190" s="115">
        <v>190</v>
      </c>
      <c r="B190" s="101" t="s">
        <v>229</v>
      </c>
      <c r="C190" s="85" t="s">
        <v>366</v>
      </c>
      <c r="D190" s="87"/>
      <c r="E190" s="87"/>
      <c r="F190" s="87"/>
      <c r="G190" s="87"/>
      <c r="H190" s="92" t="s">
        <v>62</v>
      </c>
      <c r="I190" s="77"/>
      <c r="J190" s="66"/>
      <c r="K190" s="33"/>
      <c r="L190" s="67" t="s">
        <v>62</v>
      </c>
      <c r="M190" s="70" t="s">
        <v>434</v>
      </c>
      <c r="N190" s="70" t="s">
        <v>435</v>
      </c>
      <c r="O190" s="75"/>
      <c r="P190" s="75"/>
      <c r="Q190" s="75"/>
      <c r="R190" s="75"/>
      <c r="S190" s="75"/>
      <c r="T190" s="75"/>
      <c r="U190" s="75"/>
      <c r="V190" s="75"/>
    </row>
    <row r="191" spans="1:22" s="32" customFormat="1" x14ac:dyDescent="0.2">
      <c r="A191" s="115">
        <v>191</v>
      </c>
      <c r="B191" s="100"/>
      <c r="C191" s="148" t="s">
        <v>367</v>
      </c>
      <c r="D191" s="148"/>
      <c r="E191" s="148"/>
      <c r="F191" s="148"/>
      <c r="G191" s="148"/>
      <c r="H191" s="148"/>
      <c r="I191" s="148"/>
      <c r="J191" s="149"/>
      <c r="K191" s="33"/>
      <c r="L191" s="75"/>
      <c r="M191" s="75"/>
      <c r="N191" s="75"/>
      <c r="O191" s="75"/>
      <c r="P191" s="75"/>
      <c r="Q191" s="75"/>
      <c r="R191" s="75"/>
      <c r="S191" s="75"/>
      <c r="T191" s="75"/>
      <c r="U191" s="75"/>
      <c r="V191" s="75"/>
    </row>
    <row r="192" spans="1:22" s="32" customFormat="1" x14ac:dyDescent="0.2">
      <c r="A192" s="115">
        <v>192</v>
      </c>
      <c r="B192" s="101"/>
      <c r="C192" s="85" t="s">
        <v>147</v>
      </c>
      <c r="D192" s="87"/>
      <c r="E192" s="87"/>
      <c r="F192" s="87"/>
      <c r="G192" s="91"/>
      <c r="H192" s="92" t="s">
        <v>69</v>
      </c>
      <c r="I192" s="77"/>
      <c r="J192" s="66"/>
      <c r="K192" s="33"/>
      <c r="L192" s="75"/>
      <c r="M192" s="75"/>
      <c r="N192" s="75"/>
      <c r="O192" s="75"/>
      <c r="P192" s="75"/>
      <c r="Q192" s="75"/>
      <c r="R192" s="75"/>
      <c r="S192" s="75"/>
      <c r="T192" s="75"/>
      <c r="U192" s="75"/>
      <c r="V192" s="78"/>
    </row>
    <row r="193" spans="1:22" s="32" customFormat="1" x14ac:dyDescent="0.2">
      <c r="A193" s="115">
        <v>193</v>
      </c>
      <c r="B193" s="101"/>
      <c r="C193" s="85" t="s">
        <v>368</v>
      </c>
      <c r="D193" s="87"/>
      <c r="E193" s="87"/>
      <c r="F193" s="87"/>
      <c r="G193" s="92" t="s">
        <v>69</v>
      </c>
      <c r="H193" s="94" t="s">
        <v>62</v>
      </c>
      <c r="I193" s="77"/>
      <c r="J193" s="66"/>
      <c r="K193" s="33"/>
      <c r="L193" s="67" t="s">
        <v>62</v>
      </c>
      <c r="M193" s="70" t="s">
        <v>206</v>
      </c>
      <c r="N193" s="70" t="s">
        <v>207</v>
      </c>
      <c r="O193" s="75"/>
      <c r="P193" s="75"/>
      <c r="Q193" s="75"/>
      <c r="R193" s="75"/>
      <c r="S193" s="75"/>
      <c r="T193" s="75"/>
      <c r="U193" s="75"/>
      <c r="V193" s="75"/>
    </row>
    <row r="194" spans="1:22" s="32" customFormat="1" x14ac:dyDescent="0.2">
      <c r="A194" s="115">
        <v>194</v>
      </c>
      <c r="B194" s="101"/>
      <c r="C194" s="85" t="s">
        <v>369</v>
      </c>
      <c r="D194" s="87"/>
      <c r="E194" s="87"/>
      <c r="F194" s="87"/>
      <c r="G194" s="91"/>
      <c r="H194" s="92" t="s">
        <v>69</v>
      </c>
      <c r="I194" s="77"/>
      <c r="J194" s="66"/>
      <c r="K194" s="33"/>
      <c r="L194" s="75"/>
      <c r="M194" s="75"/>
      <c r="N194" s="75"/>
      <c r="O194" s="75"/>
      <c r="P194" s="75"/>
      <c r="Q194" s="75"/>
      <c r="R194" s="75"/>
      <c r="S194" s="75"/>
      <c r="T194" s="75"/>
      <c r="U194" s="75"/>
      <c r="V194" s="78"/>
    </row>
    <row r="195" spans="1:22" s="32" customFormat="1" x14ac:dyDescent="0.2">
      <c r="A195" s="115">
        <v>195</v>
      </c>
      <c r="B195" s="101" t="s">
        <v>370</v>
      </c>
      <c r="C195" s="85" t="s">
        <v>371</v>
      </c>
      <c r="D195" s="87"/>
      <c r="E195" s="87"/>
      <c r="F195" s="87"/>
      <c r="G195" s="91"/>
      <c r="H195" s="94" t="s">
        <v>522</v>
      </c>
      <c r="I195" s="77"/>
      <c r="J195" s="66"/>
      <c r="K195" s="33"/>
      <c r="L195" s="67" t="s">
        <v>62</v>
      </c>
      <c r="M195" s="70" t="s">
        <v>522</v>
      </c>
      <c r="N195" s="70" t="s">
        <v>152</v>
      </c>
      <c r="O195" s="75"/>
      <c r="P195" s="75"/>
      <c r="Q195" s="75"/>
      <c r="R195" s="75"/>
      <c r="S195" s="75"/>
      <c r="T195" s="75"/>
      <c r="U195" s="75"/>
      <c r="V195" s="78"/>
    </row>
    <row r="196" spans="1:22" s="32" customFormat="1" x14ac:dyDescent="0.2">
      <c r="A196" s="115">
        <v>196</v>
      </c>
      <c r="B196" s="101"/>
      <c r="C196" s="85" t="s">
        <v>356</v>
      </c>
      <c r="D196" s="87"/>
      <c r="E196" s="87"/>
      <c r="F196" s="87"/>
      <c r="G196" s="91"/>
      <c r="H196" s="93" t="s">
        <v>69</v>
      </c>
      <c r="I196" s="77"/>
      <c r="J196" s="66"/>
      <c r="K196" s="33"/>
      <c r="L196" s="75"/>
      <c r="M196" s="75"/>
      <c r="N196" s="75"/>
      <c r="O196" s="75"/>
      <c r="P196" s="75"/>
      <c r="Q196" s="75"/>
      <c r="R196" s="75"/>
      <c r="S196" s="75"/>
      <c r="T196" s="75"/>
      <c r="U196" s="75"/>
      <c r="V196" s="78"/>
    </row>
    <row r="197" spans="1:22" s="32" customFormat="1" x14ac:dyDescent="0.2">
      <c r="A197" s="115">
        <v>197</v>
      </c>
      <c r="B197" s="101"/>
      <c r="C197" s="85" t="s">
        <v>355</v>
      </c>
      <c r="D197" s="87"/>
      <c r="E197" s="87"/>
      <c r="F197" s="87"/>
      <c r="G197" s="91"/>
      <c r="H197" s="93" t="s">
        <v>69</v>
      </c>
      <c r="I197" s="77"/>
      <c r="J197" s="66"/>
      <c r="K197" s="33"/>
      <c r="L197" s="75"/>
      <c r="M197" s="75"/>
      <c r="N197" s="75"/>
      <c r="O197" s="75"/>
      <c r="P197" s="75"/>
      <c r="Q197" s="75"/>
      <c r="R197" s="75"/>
      <c r="S197" s="75"/>
      <c r="T197" s="75"/>
      <c r="U197" s="75"/>
      <c r="V197" s="78"/>
    </row>
    <row r="198" spans="1:22" s="32" customFormat="1" x14ac:dyDescent="0.2">
      <c r="A198" s="115">
        <v>198</v>
      </c>
      <c r="B198" s="100"/>
      <c r="C198" s="148" t="s">
        <v>372</v>
      </c>
      <c r="D198" s="148"/>
      <c r="E198" s="148"/>
      <c r="F198" s="148"/>
      <c r="G198" s="148"/>
      <c r="H198" s="148"/>
      <c r="I198" s="148"/>
      <c r="J198" s="149"/>
      <c r="K198" s="33"/>
      <c r="L198" s="75"/>
      <c r="M198" s="75"/>
      <c r="N198" s="75"/>
      <c r="O198" s="75"/>
      <c r="P198" s="75"/>
      <c r="Q198" s="75"/>
      <c r="R198" s="75"/>
      <c r="S198" s="75"/>
      <c r="T198" s="75"/>
      <c r="U198" s="75"/>
      <c r="V198" s="75"/>
    </row>
    <row r="199" spans="1:22" s="32" customFormat="1" x14ac:dyDescent="0.2">
      <c r="A199" s="115">
        <v>199</v>
      </c>
      <c r="B199" s="101"/>
      <c r="C199" s="85" t="s">
        <v>147</v>
      </c>
      <c r="D199" s="91"/>
      <c r="E199" s="91"/>
      <c r="F199" s="91"/>
      <c r="G199" s="91"/>
      <c r="H199" s="92" t="s">
        <v>69</v>
      </c>
      <c r="I199" s="77"/>
      <c r="J199" s="66"/>
      <c r="K199" s="33"/>
      <c r="L199" s="75"/>
      <c r="M199" s="75"/>
      <c r="N199" s="75"/>
      <c r="O199" s="75"/>
      <c r="P199" s="75"/>
      <c r="Q199" s="75"/>
      <c r="R199" s="75"/>
      <c r="S199" s="75"/>
      <c r="T199" s="75"/>
      <c r="U199" s="75"/>
      <c r="V199" s="78"/>
    </row>
    <row r="200" spans="1:22" s="32" customFormat="1" x14ac:dyDescent="0.2">
      <c r="A200" s="115">
        <v>200</v>
      </c>
      <c r="B200" s="101"/>
      <c r="C200" s="85" t="s">
        <v>373</v>
      </c>
      <c r="D200" s="92" t="s">
        <v>69</v>
      </c>
      <c r="E200" s="96" t="s">
        <v>396</v>
      </c>
      <c r="F200" s="99" t="s">
        <v>131</v>
      </c>
      <c r="G200" s="92" t="s">
        <v>69</v>
      </c>
      <c r="H200" s="96" t="s">
        <v>396</v>
      </c>
      <c r="I200" s="77"/>
      <c r="J200" s="66"/>
      <c r="K200" s="33"/>
      <c r="L200" s="75"/>
      <c r="M200" s="75"/>
      <c r="N200" s="75"/>
      <c r="O200" s="75"/>
      <c r="P200" s="75"/>
      <c r="Q200" s="75"/>
      <c r="R200" s="75"/>
      <c r="S200" s="75"/>
      <c r="T200" s="75"/>
      <c r="U200" s="75"/>
      <c r="V200" s="78"/>
    </row>
    <row r="201" spans="1:22" s="32" customFormat="1" x14ac:dyDescent="0.2">
      <c r="A201" s="115">
        <v>201</v>
      </c>
      <c r="B201" s="101"/>
      <c r="C201" s="85" t="s">
        <v>374</v>
      </c>
      <c r="D201" s="92" t="s">
        <v>69</v>
      </c>
      <c r="E201" s="94" t="s">
        <v>312</v>
      </c>
      <c r="F201" s="99" t="s">
        <v>131</v>
      </c>
      <c r="G201" s="92" t="s">
        <v>69</v>
      </c>
      <c r="H201" s="94" t="s">
        <v>312</v>
      </c>
      <c r="I201" s="77"/>
      <c r="J201" s="66"/>
      <c r="K201" s="33"/>
      <c r="L201" s="67" t="s">
        <v>62</v>
      </c>
      <c r="M201" s="70" t="s">
        <v>312</v>
      </c>
      <c r="N201" s="70" t="s">
        <v>313</v>
      </c>
      <c r="O201" s="67" t="s">
        <v>62</v>
      </c>
      <c r="P201" s="70" t="s">
        <v>312</v>
      </c>
      <c r="Q201" s="70" t="s">
        <v>313</v>
      </c>
      <c r="R201" s="79"/>
      <c r="S201" s="75"/>
      <c r="T201" s="75"/>
      <c r="U201" s="75"/>
      <c r="V201" s="75"/>
    </row>
    <row r="202" spans="1:22" s="32" customFormat="1" x14ac:dyDescent="0.2">
      <c r="A202" s="115">
        <v>202</v>
      </c>
      <c r="B202" s="101"/>
      <c r="C202" s="85" t="s">
        <v>375</v>
      </c>
      <c r="D202" s="91"/>
      <c r="E202" s="91"/>
      <c r="F202" s="91"/>
      <c r="G202" s="92" t="s">
        <v>69</v>
      </c>
      <c r="H202" s="96" t="s">
        <v>116</v>
      </c>
      <c r="I202" s="77"/>
      <c r="J202" s="66"/>
      <c r="K202" s="33"/>
      <c r="L202" s="75"/>
      <c r="M202" s="75"/>
      <c r="N202" s="75"/>
      <c r="O202" s="75"/>
      <c r="P202" s="75"/>
      <c r="Q202" s="75"/>
      <c r="R202" s="75"/>
      <c r="S202" s="75"/>
      <c r="T202" s="75"/>
      <c r="U202" s="75"/>
      <c r="V202" s="75"/>
    </row>
    <row r="203" spans="1:22" s="32" customFormat="1" x14ac:dyDescent="0.2">
      <c r="A203" s="115">
        <v>203</v>
      </c>
      <c r="B203" s="101"/>
      <c r="C203" s="85" t="s">
        <v>376</v>
      </c>
      <c r="D203" s="91"/>
      <c r="E203" s="91"/>
      <c r="F203" s="91"/>
      <c r="G203" s="91"/>
      <c r="H203" s="92" t="s">
        <v>69</v>
      </c>
      <c r="I203" s="77"/>
      <c r="J203" s="66"/>
      <c r="K203" s="33"/>
      <c r="L203" s="75"/>
      <c r="M203" s="75"/>
      <c r="N203" s="75"/>
      <c r="O203" s="75"/>
      <c r="P203" s="75"/>
      <c r="Q203" s="75"/>
      <c r="R203" s="75"/>
      <c r="S203" s="75"/>
      <c r="T203" s="75"/>
      <c r="U203" s="75"/>
      <c r="V203" s="78"/>
    </row>
    <row r="204" spans="1:22" s="32" customFormat="1" x14ac:dyDescent="0.2">
      <c r="A204" s="115">
        <v>204</v>
      </c>
      <c r="B204" s="101" t="s">
        <v>370</v>
      </c>
      <c r="C204" s="85" t="s">
        <v>371</v>
      </c>
      <c r="D204" s="91"/>
      <c r="E204" s="91"/>
      <c r="F204" s="91"/>
      <c r="G204" s="91"/>
      <c r="H204" s="94" t="s">
        <v>522</v>
      </c>
      <c r="I204" s="77"/>
      <c r="J204" s="66"/>
      <c r="K204" s="33"/>
      <c r="L204" s="67" t="s">
        <v>62</v>
      </c>
      <c r="M204" s="70" t="s">
        <v>522</v>
      </c>
      <c r="N204" s="70" t="s">
        <v>152</v>
      </c>
      <c r="O204" s="75"/>
      <c r="P204" s="75"/>
      <c r="Q204" s="75"/>
      <c r="R204" s="75"/>
      <c r="S204" s="75"/>
      <c r="T204" s="75"/>
      <c r="U204" s="75"/>
      <c r="V204" s="78"/>
    </row>
    <row r="205" spans="1:22" s="32" customFormat="1" x14ac:dyDescent="0.2">
      <c r="A205" s="115">
        <v>205</v>
      </c>
      <c r="B205" s="101"/>
      <c r="C205" s="85" t="s">
        <v>377</v>
      </c>
      <c r="D205" s="91"/>
      <c r="E205" s="91"/>
      <c r="F205" s="91"/>
      <c r="G205" s="91"/>
      <c r="H205" s="94" t="s">
        <v>522</v>
      </c>
      <c r="I205" s="77"/>
      <c r="J205" s="66"/>
      <c r="K205" s="33"/>
      <c r="L205" s="67" t="s">
        <v>62</v>
      </c>
      <c r="M205" s="70" t="s">
        <v>522</v>
      </c>
      <c r="N205" s="70" t="s">
        <v>152</v>
      </c>
      <c r="O205" s="75"/>
      <c r="P205" s="75"/>
      <c r="Q205" s="75"/>
      <c r="R205" s="75"/>
      <c r="S205" s="75"/>
      <c r="T205" s="75"/>
      <c r="U205" s="75"/>
      <c r="V205" s="78"/>
    </row>
    <row r="206" spans="1:22" s="32" customFormat="1" x14ac:dyDescent="0.2">
      <c r="A206" s="115">
        <v>206</v>
      </c>
      <c r="B206" s="101"/>
      <c r="C206" s="85" t="s">
        <v>378</v>
      </c>
      <c r="D206" s="91"/>
      <c r="E206" s="91"/>
      <c r="F206" s="91"/>
      <c r="G206" s="92" t="s">
        <v>69</v>
      </c>
      <c r="H206" s="94" t="s">
        <v>124</v>
      </c>
      <c r="I206" s="77"/>
      <c r="J206" s="66"/>
      <c r="K206" s="33"/>
      <c r="L206" s="67" t="s">
        <v>62</v>
      </c>
      <c r="M206" s="70" t="s">
        <v>123</v>
      </c>
      <c r="N206" s="70" t="s">
        <v>124</v>
      </c>
      <c r="O206" s="75"/>
      <c r="P206" s="75"/>
      <c r="Q206" s="75"/>
      <c r="R206" s="75"/>
      <c r="S206" s="75"/>
      <c r="T206" s="75"/>
      <c r="U206" s="75"/>
      <c r="V206" s="78"/>
    </row>
    <row r="207" spans="1:22" s="32" customFormat="1" x14ac:dyDescent="0.2">
      <c r="A207" s="115">
        <v>207</v>
      </c>
      <c r="B207" s="101"/>
      <c r="C207" s="85" t="s">
        <v>379</v>
      </c>
      <c r="D207" s="91"/>
      <c r="E207" s="91"/>
      <c r="F207" s="91"/>
      <c r="G207" s="91"/>
      <c r="H207" s="92" t="s">
        <v>69</v>
      </c>
      <c r="I207" s="77"/>
      <c r="J207" s="66"/>
      <c r="K207" s="33"/>
      <c r="L207" s="75"/>
      <c r="M207" s="75"/>
      <c r="N207" s="75"/>
      <c r="O207" s="75"/>
      <c r="P207" s="75"/>
      <c r="Q207" s="75"/>
      <c r="R207" s="75"/>
      <c r="S207" s="75"/>
      <c r="T207" s="75"/>
      <c r="U207" s="75"/>
      <c r="V207" s="78"/>
    </row>
    <row r="208" spans="1:22" s="32" customFormat="1" x14ac:dyDescent="0.2">
      <c r="A208" s="115">
        <v>208</v>
      </c>
      <c r="B208" s="101"/>
      <c r="C208" s="85" t="s">
        <v>356</v>
      </c>
      <c r="D208" s="91"/>
      <c r="E208" s="91"/>
      <c r="F208" s="91"/>
      <c r="G208" s="91"/>
      <c r="H208" s="93" t="s">
        <v>69</v>
      </c>
      <c r="I208" s="77"/>
      <c r="J208" s="66"/>
      <c r="K208" s="33"/>
      <c r="L208" s="75"/>
      <c r="M208" s="75"/>
      <c r="N208" s="75"/>
      <c r="O208" s="75"/>
      <c r="P208" s="75"/>
      <c r="Q208" s="75"/>
      <c r="R208" s="75"/>
      <c r="S208" s="75"/>
      <c r="T208" s="75"/>
      <c r="U208" s="75"/>
      <c r="V208" s="78"/>
    </row>
    <row r="209" spans="1:22" s="32" customFormat="1" x14ac:dyDescent="0.2">
      <c r="A209" s="115">
        <v>209</v>
      </c>
      <c r="B209" s="101"/>
      <c r="C209" s="85" t="s">
        <v>355</v>
      </c>
      <c r="D209" s="91"/>
      <c r="E209" s="91"/>
      <c r="F209" s="91"/>
      <c r="G209" s="91"/>
      <c r="H209" s="93" t="s">
        <v>69</v>
      </c>
      <c r="I209" s="77"/>
      <c r="J209" s="66"/>
      <c r="K209" s="33"/>
      <c r="L209" s="75"/>
      <c r="M209" s="75"/>
      <c r="N209" s="75"/>
      <c r="O209" s="75"/>
      <c r="P209" s="75"/>
      <c r="Q209" s="75"/>
      <c r="R209" s="75"/>
      <c r="S209" s="75"/>
      <c r="T209" s="75"/>
      <c r="U209" s="75"/>
      <c r="V209" s="78"/>
    </row>
    <row r="210" spans="1:22" s="32" customFormat="1" x14ac:dyDescent="0.2">
      <c r="A210" s="115">
        <v>210</v>
      </c>
      <c r="B210" s="100"/>
      <c r="C210" s="148" t="s">
        <v>380</v>
      </c>
      <c r="D210" s="148"/>
      <c r="E210" s="148"/>
      <c r="F210" s="148"/>
      <c r="G210" s="148"/>
      <c r="H210" s="148"/>
      <c r="I210" s="148"/>
      <c r="J210" s="149"/>
      <c r="K210" s="33"/>
      <c r="L210" s="75"/>
      <c r="M210" s="75"/>
      <c r="N210" s="75"/>
      <c r="O210" s="75"/>
      <c r="P210" s="75"/>
      <c r="Q210" s="75"/>
      <c r="R210" s="75"/>
      <c r="S210" s="75"/>
      <c r="T210" s="75"/>
      <c r="U210" s="75"/>
      <c r="V210" s="75"/>
    </row>
    <row r="211" spans="1:22" s="32" customFormat="1" x14ac:dyDescent="0.2">
      <c r="A211" s="115">
        <v>211</v>
      </c>
      <c r="B211" s="101"/>
      <c r="C211" s="85" t="s">
        <v>253</v>
      </c>
      <c r="D211" s="87"/>
      <c r="E211" s="87"/>
      <c r="F211" s="87"/>
      <c r="G211" s="87"/>
      <c r="H211" s="92" t="s">
        <v>69</v>
      </c>
      <c r="I211" s="77"/>
      <c r="J211" s="66"/>
      <c r="K211" s="33"/>
      <c r="L211" s="75"/>
      <c r="M211" s="75"/>
      <c r="N211" s="75"/>
      <c r="O211" s="75"/>
      <c r="P211" s="75"/>
      <c r="Q211" s="75"/>
      <c r="R211" s="75"/>
      <c r="S211" s="75"/>
      <c r="T211" s="75"/>
      <c r="U211" s="75"/>
      <c r="V211" s="78"/>
    </row>
    <row r="212" spans="1:22" s="32" customFormat="1" x14ac:dyDescent="0.2">
      <c r="A212" s="115">
        <v>212</v>
      </c>
      <c r="B212" s="101" t="s">
        <v>353</v>
      </c>
      <c r="C212" s="85" t="s">
        <v>354</v>
      </c>
      <c r="D212" s="87"/>
      <c r="E212" s="87"/>
      <c r="F212" s="87"/>
      <c r="G212" s="87"/>
      <c r="H212" s="94" t="s">
        <v>522</v>
      </c>
      <c r="I212" s="77"/>
      <c r="J212" s="66"/>
      <c r="K212" s="33"/>
      <c r="L212" s="67" t="s">
        <v>62</v>
      </c>
      <c r="M212" s="70" t="s">
        <v>522</v>
      </c>
      <c r="N212" s="70" t="s">
        <v>152</v>
      </c>
      <c r="O212" s="75"/>
      <c r="P212" s="75"/>
      <c r="Q212" s="75"/>
      <c r="R212" s="75"/>
      <c r="S212" s="75"/>
      <c r="T212" s="75"/>
      <c r="U212" s="75"/>
      <c r="V212" s="78"/>
    </row>
    <row r="213" spans="1:22" s="32" customFormat="1" x14ac:dyDescent="0.2">
      <c r="A213" s="115">
        <v>213</v>
      </c>
      <c r="B213" s="101"/>
      <c r="C213" s="85" t="s">
        <v>356</v>
      </c>
      <c r="D213" s="87"/>
      <c r="E213" s="87"/>
      <c r="F213" s="87"/>
      <c r="G213" s="87"/>
      <c r="H213" s="93" t="s">
        <v>69</v>
      </c>
      <c r="I213" s="77"/>
      <c r="J213" s="66"/>
      <c r="K213" s="33"/>
      <c r="L213" s="75"/>
      <c r="M213" s="75"/>
      <c r="N213" s="75"/>
      <c r="O213" s="75"/>
      <c r="P213" s="75"/>
      <c r="Q213" s="75"/>
      <c r="R213" s="75"/>
      <c r="S213" s="75"/>
      <c r="T213" s="75"/>
      <c r="U213" s="75"/>
      <c r="V213" s="78"/>
    </row>
    <row r="214" spans="1:22" s="32" customFormat="1" x14ac:dyDescent="0.2">
      <c r="A214" s="115">
        <v>214</v>
      </c>
      <c r="B214" s="101"/>
      <c r="C214" s="85" t="s">
        <v>355</v>
      </c>
      <c r="D214" s="87"/>
      <c r="E214" s="87"/>
      <c r="F214" s="87"/>
      <c r="G214" s="87"/>
      <c r="H214" s="93" t="s">
        <v>69</v>
      </c>
      <c r="I214" s="77"/>
      <c r="J214" s="66"/>
      <c r="K214" s="33"/>
      <c r="L214" s="75"/>
      <c r="M214" s="75"/>
      <c r="N214" s="75"/>
      <c r="O214" s="75"/>
      <c r="P214" s="75"/>
      <c r="Q214" s="75"/>
      <c r="R214" s="75"/>
      <c r="S214" s="75"/>
      <c r="T214" s="75"/>
      <c r="U214" s="75"/>
      <c r="V214" s="78"/>
    </row>
    <row r="215" spans="1:22" s="32" customFormat="1" x14ac:dyDescent="0.2">
      <c r="A215" s="115">
        <v>215</v>
      </c>
      <c r="B215" s="100"/>
      <c r="C215" s="148" t="s">
        <v>381</v>
      </c>
      <c r="D215" s="148"/>
      <c r="E215" s="148"/>
      <c r="F215" s="148"/>
      <c r="G215" s="148"/>
      <c r="H215" s="148"/>
      <c r="I215" s="148"/>
      <c r="J215" s="149"/>
      <c r="K215" s="33"/>
      <c r="L215" s="75"/>
      <c r="M215" s="75"/>
      <c r="N215" s="75"/>
      <c r="O215" s="75"/>
      <c r="P215" s="75"/>
      <c r="Q215" s="75"/>
      <c r="R215" s="75"/>
      <c r="S215" s="75"/>
      <c r="T215" s="75"/>
      <c r="U215" s="75"/>
      <c r="V215" s="75"/>
    </row>
    <row r="216" spans="1:22" s="32" customFormat="1" x14ac:dyDescent="0.2">
      <c r="A216" s="115">
        <v>216</v>
      </c>
      <c r="B216" s="101" t="s">
        <v>353</v>
      </c>
      <c r="C216" s="85" t="s">
        <v>354</v>
      </c>
      <c r="D216" s="87"/>
      <c r="E216" s="87"/>
      <c r="F216" s="87"/>
      <c r="G216" s="87"/>
      <c r="H216" s="94" t="s">
        <v>522</v>
      </c>
      <c r="I216" s="77"/>
      <c r="J216" s="66"/>
      <c r="K216" s="33"/>
      <c r="L216" s="67" t="s">
        <v>62</v>
      </c>
      <c r="M216" s="70" t="s">
        <v>522</v>
      </c>
      <c r="N216" s="70" t="s">
        <v>152</v>
      </c>
      <c r="O216" s="75"/>
      <c r="P216" s="75"/>
      <c r="Q216" s="75"/>
      <c r="R216" s="75"/>
      <c r="S216" s="75"/>
      <c r="T216" s="75"/>
      <c r="U216" s="75"/>
      <c r="V216" s="78"/>
    </row>
    <row r="217" spans="1:22" s="32" customFormat="1" x14ac:dyDescent="0.2">
      <c r="A217" s="115">
        <v>217</v>
      </c>
      <c r="B217" s="101"/>
      <c r="C217" s="85" t="s">
        <v>356</v>
      </c>
      <c r="D217" s="87"/>
      <c r="E217" s="87"/>
      <c r="F217" s="87"/>
      <c r="G217" s="87"/>
      <c r="H217" s="93" t="s">
        <v>69</v>
      </c>
      <c r="I217" s="77"/>
      <c r="J217" s="66"/>
      <c r="K217" s="33"/>
      <c r="L217" s="75"/>
      <c r="M217" s="75"/>
      <c r="N217" s="75"/>
      <c r="O217" s="75"/>
      <c r="P217" s="75"/>
      <c r="Q217" s="75"/>
      <c r="R217" s="75"/>
      <c r="S217" s="75"/>
      <c r="T217" s="75"/>
      <c r="U217" s="75"/>
      <c r="V217" s="78"/>
    </row>
    <row r="218" spans="1:22" s="32" customFormat="1" x14ac:dyDescent="0.2">
      <c r="A218" s="115">
        <v>218</v>
      </c>
      <c r="B218" s="101"/>
      <c r="C218" s="85" t="s">
        <v>355</v>
      </c>
      <c r="D218" s="87"/>
      <c r="E218" s="87"/>
      <c r="F218" s="87"/>
      <c r="G218" s="87"/>
      <c r="H218" s="93" t="s">
        <v>69</v>
      </c>
      <c r="I218" s="77"/>
      <c r="J218" s="66"/>
      <c r="K218" s="33"/>
      <c r="L218" s="75"/>
      <c r="M218" s="75"/>
      <c r="N218" s="75"/>
      <c r="O218" s="75"/>
      <c r="P218" s="75"/>
      <c r="Q218" s="75"/>
      <c r="R218" s="75"/>
      <c r="S218" s="75"/>
      <c r="T218" s="75"/>
      <c r="U218" s="75"/>
      <c r="V218" s="78"/>
    </row>
    <row r="219" spans="1:22" s="32" customFormat="1" x14ac:dyDescent="0.2">
      <c r="A219" s="115">
        <v>219</v>
      </c>
      <c r="B219" s="100"/>
      <c r="C219" s="148" t="s">
        <v>382</v>
      </c>
      <c r="D219" s="148"/>
      <c r="E219" s="148"/>
      <c r="F219" s="148"/>
      <c r="G219" s="148"/>
      <c r="H219" s="148"/>
      <c r="I219" s="148"/>
      <c r="J219" s="149"/>
      <c r="K219" s="33"/>
      <c r="L219" s="75"/>
      <c r="M219" s="75"/>
      <c r="N219" s="75"/>
      <c r="O219" s="75"/>
      <c r="P219" s="75"/>
      <c r="Q219" s="75"/>
      <c r="R219" s="75"/>
      <c r="S219" s="75"/>
      <c r="T219" s="75"/>
      <c r="U219" s="75"/>
      <c r="V219" s="75"/>
    </row>
    <row r="220" spans="1:22" s="32" customFormat="1" x14ac:dyDescent="0.2">
      <c r="A220" s="115">
        <v>220</v>
      </c>
      <c r="B220" s="101"/>
      <c r="C220" s="85" t="s">
        <v>253</v>
      </c>
      <c r="D220" s="87"/>
      <c r="E220" s="87"/>
      <c r="F220" s="87"/>
      <c r="G220" s="87"/>
      <c r="H220" s="92" t="s">
        <v>69</v>
      </c>
      <c r="I220" s="77"/>
      <c r="J220" s="66"/>
      <c r="K220" s="33"/>
      <c r="L220" s="75"/>
      <c r="M220" s="75"/>
      <c r="N220" s="75"/>
      <c r="O220" s="75"/>
      <c r="P220" s="75"/>
      <c r="Q220" s="75"/>
      <c r="R220" s="75"/>
      <c r="S220" s="75"/>
      <c r="T220" s="75"/>
      <c r="U220" s="75"/>
      <c r="V220" s="78"/>
    </row>
    <row r="221" spans="1:22" s="32" customFormat="1" x14ac:dyDescent="0.2">
      <c r="A221" s="115">
        <v>221</v>
      </c>
      <c r="B221" s="101" t="s">
        <v>353</v>
      </c>
      <c r="C221" s="85" t="s">
        <v>354</v>
      </c>
      <c r="D221" s="87"/>
      <c r="E221" s="87"/>
      <c r="F221" s="87"/>
      <c r="G221" s="87"/>
      <c r="H221" s="94" t="s">
        <v>522</v>
      </c>
      <c r="I221" s="77"/>
      <c r="J221" s="66"/>
      <c r="K221" s="33"/>
      <c r="L221" s="67" t="s">
        <v>62</v>
      </c>
      <c r="M221" s="70" t="s">
        <v>522</v>
      </c>
      <c r="N221" s="70" t="s">
        <v>152</v>
      </c>
      <c r="O221" s="75"/>
      <c r="P221" s="75"/>
      <c r="Q221" s="75"/>
      <c r="R221" s="75"/>
      <c r="S221" s="75"/>
      <c r="T221" s="75"/>
      <c r="U221" s="75"/>
      <c r="V221" s="78"/>
    </row>
    <row r="222" spans="1:22" s="32" customFormat="1" x14ac:dyDescent="0.2">
      <c r="A222" s="115">
        <v>222</v>
      </c>
      <c r="B222" s="101"/>
      <c r="C222" s="85" t="s">
        <v>356</v>
      </c>
      <c r="D222" s="87"/>
      <c r="E222" s="87"/>
      <c r="F222" s="87"/>
      <c r="G222" s="87"/>
      <c r="H222" s="93" t="s">
        <v>69</v>
      </c>
      <c r="I222" s="77"/>
      <c r="J222" s="66"/>
      <c r="K222" s="33"/>
      <c r="L222" s="75"/>
      <c r="M222" s="75"/>
      <c r="N222" s="75"/>
      <c r="O222" s="75"/>
      <c r="P222" s="75"/>
      <c r="Q222" s="75"/>
      <c r="R222" s="75"/>
      <c r="S222" s="75"/>
      <c r="T222" s="75"/>
      <c r="U222" s="75"/>
      <c r="V222" s="78"/>
    </row>
    <row r="223" spans="1:22" s="32" customFormat="1" x14ac:dyDescent="0.2">
      <c r="A223" s="115">
        <v>223</v>
      </c>
      <c r="B223" s="101"/>
      <c r="C223" s="85" t="s">
        <v>355</v>
      </c>
      <c r="D223" s="87"/>
      <c r="E223" s="87"/>
      <c r="F223" s="87"/>
      <c r="G223" s="87"/>
      <c r="H223" s="93" t="s">
        <v>69</v>
      </c>
      <c r="I223" s="77"/>
      <c r="J223" s="66"/>
      <c r="K223" s="33"/>
      <c r="L223" s="75"/>
      <c r="M223" s="75"/>
      <c r="N223" s="75"/>
      <c r="O223" s="75"/>
      <c r="P223" s="75"/>
      <c r="Q223" s="75"/>
      <c r="R223" s="75"/>
      <c r="S223" s="75"/>
      <c r="T223" s="75"/>
      <c r="U223" s="75"/>
      <c r="V223" s="78"/>
    </row>
    <row r="224" spans="1:22" s="32" customFormat="1" x14ac:dyDescent="0.2">
      <c r="A224" s="115">
        <v>224</v>
      </c>
      <c r="B224" s="100"/>
      <c r="C224" s="148" t="s">
        <v>383</v>
      </c>
      <c r="D224" s="148"/>
      <c r="E224" s="148"/>
      <c r="F224" s="148"/>
      <c r="G224" s="148"/>
      <c r="H224" s="148"/>
      <c r="I224" s="148"/>
      <c r="J224" s="149"/>
      <c r="K224" s="33"/>
      <c r="L224" s="75"/>
      <c r="M224" s="75"/>
      <c r="N224" s="75"/>
      <c r="O224" s="75"/>
      <c r="P224" s="75"/>
      <c r="Q224" s="75"/>
      <c r="R224" s="75"/>
      <c r="S224" s="75"/>
      <c r="T224" s="75"/>
      <c r="U224" s="75"/>
      <c r="V224" s="75"/>
    </row>
    <row r="225" spans="1:22" s="32" customFormat="1" x14ac:dyDescent="0.2">
      <c r="A225" s="115">
        <v>225</v>
      </c>
      <c r="B225" s="101"/>
      <c r="C225" s="85" t="s">
        <v>356</v>
      </c>
      <c r="D225" s="87"/>
      <c r="E225" s="87"/>
      <c r="F225" s="87"/>
      <c r="G225" s="87"/>
      <c r="H225" s="93" t="s">
        <v>69</v>
      </c>
      <c r="I225" s="77"/>
      <c r="J225" s="66"/>
      <c r="K225" s="33"/>
      <c r="L225" s="75"/>
      <c r="M225" s="75"/>
      <c r="N225" s="75"/>
      <c r="O225" s="75"/>
      <c r="P225" s="75"/>
      <c r="Q225" s="75"/>
      <c r="R225" s="75"/>
      <c r="S225" s="75"/>
      <c r="T225" s="75"/>
      <c r="U225" s="75"/>
      <c r="V225" s="78"/>
    </row>
    <row r="226" spans="1:22" s="32" customFormat="1" x14ac:dyDescent="0.2">
      <c r="A226" s="115">
        <v>226</v>
      </c>
      <c r="B226" s="101"/>
      <c r="C226" s="85" t="s">
        <v>355</v>
      </c>
      <c r="D226" s="87"/>
      <c r="E226" s="87"/>
      <c r="F226" s="87"/>
      <c r="G226" s="87"/>
      <c r="H226" s="93" t="s">
        <v>69</v>
      </c>
      <c r="I226" s="77"/>
      <c r="J226" s="66"/>
      <c r="K226" s="33"/>
      <c r="L226" s="75"/>
      <c r="M226" s="75"/>
      <c r="N226" s="75"/>
      <c r="O226" s="75"/>
      <c r="P226" s="75"/>
      <c r="Q226" s="75"/>
      <c r="R226" s="75"/>
      <c r="S226" s="75"/>
      <c r="T226" s="75"/>
      <c r="U226" s="75"/>
      <c r="V226" s="78"/>
    </row>
    <row r="227" spans="1:22" s="32" customFormat="1" x14ac:dyDescent="0.2">
      <c r="A227" s="115">
        <v>227</v>
      </c>
      <c r="B227" s="100"/>
      <c r="C227" s="148" t="s">
        <v>384</v>
      </c>
      <c r="D227" s="148"/>
      <c r="E227" s="148"/>
      <c r="F227" s="148"/>
      <c r="G227" s="148"/>
      <c r="H227" s="148"/>
      <c r="I227" s="148"/>
      <c r="J227" s="149"/>
      <c r="K227" s="33"/>
      <c r="L227" s="75"/>
      <c r="M227" s="75"/>
      <c r="N227" s="75"/>
      <c r="O227" s="75"/>
      <c r="P227" s="75"/>
      <c r="Q227" s="75"/>
      <c r="R227" s="75"/>
      <c r="S227" s="75"/>
      <c r="T227" s="75"/>
      <c r="U227" s="75"/>
      <c r="V227" s="75"/>
    </row>
    <row r="228" spans="1:22" s="32" customFormat="1" x14ac:dyDescent="0.2">
      <c r="A228" s="115">
        <v>228</v>
      </c>
      <c r="B228" s="101">
        <v>15</v>
      </c>
      <c r="C228" s="85" t="s">
        <v>147</v>
      </c>
      <c r="D228" s="91"/>
      <c r="E228" s="91"/>
      <c r="F228" s="91"/>
      <c r="G228" s="91"/>
      <c r="H228" s="92" t="s">
        <v>69</v>
      </c>
      <c r="I228" s="77"/>
      <c r="J228" s="66"/>
      <c r="K228" s="33"/>
      <c r="L228" s="75"/>
      <c r="M228" s="75"/>
      <c r="N228" s="75"/>
      <c r="O228" s="75"/>
      <c r="P228" s="75"/>
      <c r="Q228" s="75"/>
      <c r="R228" s="75"/>
      <c r="S228" s="75"/>
      <c r="T228" s="75"/>
      <c r="U228" s="75"/>
      <c r="V228" s="78"/>
    </row>
    <row r="229" spans="1:22" s="32" customFormat="1" x14ac:dyDescent="0.2">
      <c r="A229" s="115">
        <v>229</v>
      </c>
      <c r="B229" s="101" t="s">
        <v>385</v>
      </c>
      <c r="C229" s="85" t="s">
        <v>253</v>
      </c>
      <c r="D229" s="91"/>
      <c r="E229" s="91"/>
      <c r="F229" s="91"/>
      <c r="G229" s="91"/>
      <c r="H229" s="92" t="s">
        <v>386</v>
      </c>
      <c r="I229" s="77"/>
      <c r="J229" s="66"/>
      <c r="K229" s="33"/>
      <c r="L229" s="67" t="s">
        <v>62</v>
      </c>
      <c r="M229" s="70" t="s">
        <v>386</v>
      </c>
      <c r="N229" s="70" t="s">
        <v>387</v>
      </c>
      <c r="O229" s="75"/>
      <c r="P229" s="75"/>
      <c r="Q229" s="75"/>
      <c r="R229" s="75"/>
      <c r="S229" s="75"/>
      <c r="T229" s="75"/>
      <c r="U229" s="75"/>
      <c r="V229" s="75"/>
    </row>
    <row r="230" spans="1:22" s="32" customFormat="1" x14ac:dyDescent="0.2">
      <c r="A230" s="115">
        <v>230</v>
      </c>
      <c r="B230" s="101" t="s">
        <v>429</v>
      </c>
      <c r="C230" s="85" t="s">
        <v>388</v>
      </c>
      <c r="D230" s="91"/>
      <c r="E230" s="91"/>
      <c r="F230" s="91"/>
      <c r="G230" s="91"/>
      <c r="H230" s="94" t="s">
        <v>62</v>
      </c>
      <c r="I230" s="77"/>
      <c r="J230" s="66"/>
      <c r="K230" s="33"/>
      <c r="L230" s="67" t="s">
        <v>62</v>
      </c>
      <c r="M230" s="70" t="s">
        <v>522</v>
      </c>
      <c r="N230" s="70" t="s">
        <v>523</v>
      </c>
      <c r="O230" s="75"/>
      <c r="P230" s="75"/>
      <c r="Q230" s="75"/>
      <c r="R230" s="75"/>
      <c r="S230" s="75"/>
      <c r="T230" s="75"/>
      <c r="U230" s="75"/>
      <c r="V230" s="78"/>
    </row>
    <row r="231" spans="1:22" s="32" customFormat="1" x14ac:dyDescent="0.2">
      <c r="A231" s="115">
        <v>231</v>
      </c>
      <c r="B231" s="101" t="s">
        <v>229</v>
      </c>
      <c r="C231" s="85" t="s">
        <v>389</v>
      </c>
      <c r="D231" s="91"/>
      <c r="E231" s="91"/>
      <c r="F231" s="91"/>
      <c r="G231" s="91"/>
      <c r="H231" s="92" t="s">
        <v>62</v>
      </c>
      <c r="I231" s="77"/>
      <c r="J231" s="66"/>
      <c r="K231" s="33"/>
      <c r="L231" s="67" t="s">
        <v>62</v>
      </c>
      <c r="M231" s="70" t="s">
        <v>174</v>
      </c>
      <c r="N231" s="70" t="s">
        <v>175</v>
      </c>
      <c r="O231" s="75"/>
      <c r="P231" s="75"/>
      <c r="Q231" s="75"/>
      <c r="R231" s="75"/>
      <c r="S231" s="75"/>
      <c r="T231" s="75"/>
      <c r="U231" s="75"/>
      <c r="V231" s="75"/>
    </row>
    <row r="232" spans="1:22" s="32" customFormat="1" x14ac:dyDescent="0.2">
      <c r="A232" s="115">
        <v>232</v>
      </c>
      <c r="B232" s="101"/>
      <c r="C232" s="85" t="s">
        <v>390</v>
      </c>
      <c r="D232" s="91"/>
      <c r="E232" s="91"/>
      <c r="F232" s="91"/>
      <c r="G232" s="93" t="s">
        <v>69</v>
      </c>
      <c r="H232" s="94" t="s">
        <v>310</v>
      </c>
      <c r="I232" s="77"/>
      <c r="J232" s="66"/>
      <c r="K232" s="33"/>
      <c r="L232" s="67" t="s">
        <v>62</v>
      </c>
      <c r="M232" s="70" t="s">
        <v>309</v>
      </c>
      <c r="N232" s="70" t="s">
        <v>310</v>
      </c>
      <c r="O232" s="75"/>
      <c r="P232" s="75"/>
      <c r="Q232" s="75"/>
      <c r="R232" s="75"/>
      <c r="S232" s="75"/>
      <c r="T232" s="75"/>
      <c r="U232" s="75"/>
      <c r="V232" s="75"/>
    </row>
    <row r="233" spans="1:22" s="32" customFormat="1" x14ac:dyDescent="0.2">
      <c r="A233" s="115">
        <v>233</v>
      </c>
      <c r="B233" s="101" t="s">
        <v>391</v>
      </c>
      <c r="C233" s="85" t="s">
        <v>392</v>
      </c>
      <c r="D233" s="93" t="s">
        <v>69</v>
      </c>
      <c r="E233" s="94" t="s">
        <v>312</v>
      </c>
      <c r="F233" s="99" t="s">
        <v>277</v>
      </c>
      <c r="G233" s="93" t="s">
        <v>69</v>
      </c>
      <c r="H233" s="94" t="s">
        <v>112</v>
      </c>
      <c r="I233" s="77"/>
      <c r="J233" s="66"/>
      <c r="K233" s="33"/>
      <c r="L233" s="67" t="s">
        <v>62</v>
      </c>
      <c r="M233" s="70" t="s">
        <v>312</v>
      </c>
      <c r="N233" s="70" t="s">
        <v>313</v>
      </c>
      <c r="O233" s="67" t="s">
        <v>62</v>
      </c>
      <c r="P233" s="70" t="s">
        <v>112</v>
      </c>
      <c r="Q233" s="70" t="s">
        <v>113</v>
      </c>
      <c r="R233" s="79"/>
      <c r="S233" s="75"/>
      <c r="T233" s="75"/>
      <c r="U233" s="75"/>
      <c r="V233" s="75"/>
    </row>
    <row r="234" spans="1:22" s="32" customFormat="1" ht="22.5" x14ac:dyDescent="0.2">
      <c r="A234" s="115">
        <v>234</v>
      </c>
      <c r="B234" s="101" t="s">
        <v>391</v>
      </c>
      <c r="C234" s="85" t="s">
        <v>517</v>
      </c>
      <c r="D234" s="93" t="s">
        <v>69</v>
      </c>
      <c r="E234" s="94" t="s">
        <v>312</v>
      </c>
      <c r="F234" s="99" t="s">
        <v>277</v>
      </c>
      <c r="G234" s="93" t="s">
        <v>69</v>
      </c>
      <c r="H234" s="94" t="s">
        <v>112</v>
      </c>
      <c r="I234" s="77"/>
      <c r="J234" s="66"/>
      <c r="K234" s="33"/>
      <c r="L234" s="67" t="s">
        <v>62</v>
      </c>
      <c r="M234" s="70" t="s">
        <v>312</v>
      </c>
      <c r="N234" s="70" t="s">
        <v>313</v>
      </c>
      <c r="O234" s="67" t="s">
        <v>62</v>
      </c>
      <c r="P234" s="70" t="s">
        <v>112</v>
      </c>
      <c r="Q234" s="70" t="s">
        <v>113</v>
      </c>
      <c r="R234" s="79"/>
      <c r="S234" s="75"/>
      <c r="T234" s="75"/>
      <c r="U234" s="75"/>
      <c r="V234" s="75"/>
    </row>
    <row r="235" spans="1:22" s="32" customFormat="1" ht="22.5" x14ac:dyDescent="0.2">
      <c r="A235" s="115">
        <v>235</v>
      </c>
      <c r="B235" s="101" t="s">
        <v>391</v>
      </c>
      <c r="C235" s="85" t="s">
        <v>518</v>
      </c>
      <c r="D235" s="93" t="s">
        <v>69</v>
      </c>
      <c r="E235" s="94" t="s">
        <v>312</v>
      </c>
      <c r="F235" s="99" t="s">
        <v>277</v>
      </c>
      <c r="G235" s="93" t="s">
        <v>69</v>
      </c>
      <c r="H235" s="94" t="s">
        <v>112</v>
      </c>
      <c r="I235" s="77"/>
      <c r="J235" s="66"/>
      <c r="K235" s="33"/>
      <c r="L235" s="67" t="s">
        <v>62</v>
      </c>
      <c r="M235" s="70" t="s">
        <v>312</v>
      </c>
      <c r="N235" s="70" t="s">
        <v>313</v>
      </c>
      <c r="O235" s="67" t="s">
        <v>62</v>
      </c>
      <c r="P235" s="70" t="s">
        <v>112</v>
      </c>
      <c r="Q235" s="70" t="s">
        <v>113</v>
      </c>
      <c r="R235" s="79"/>
      <c r="S235" s="75"/>
      <c r="T235" s="75"/>
      <c r="U235" s="75"/>
      <c r="V235" s="75"/>
    </row>
    <row r="236" spans="1:22" s="32" customFormat="1" x14ac:dyDescent="0.2">
      <c r="A236" s="115">
        <v>236</v>
      </c>
      <c r="B236" s="101"/>
      <c r="C236" s="85" t="s">
        <v>355</v>
      </c>
      <c r="D236" s="91"/>
      <c r="E236" s="91"/>
      <c r="F236" s="91"/>
      <c r="G236" s="91"/>
      <c r="H236" s="93" t="s">
        <v>69</v>
      </c>
      <c r="I236" s="77"/>
      <c r="J236" s="66"/>
      <c r="K236" s="33"/>
      <c r="L236" s="75"/>
      <c r="M236" s="75"/>
      <c r="N236" s="75"/>
      <c r="O236" s="75"/>
      <c r="P236" s="75"/>
      <c r="Q236" s="75"/>
      <c r="R236" s="75"/>
      <c r="S236" s="75"/>
      <c r="T236" s="75"/>
      <c r="U236" s="75"/>
      <c r="V236" s="78"/>
    </row>
    <row r="237" spans="1:22" s="32" customFormat="1" x14ac:dyDescent="0.2">
      <c r="A237" s="115">
        <v>237</v>
      </c>
      <c r="B237" s="101"/>
      <c r="C237" s="85" t="s">
        <v>356</v>
      </c>
      <c r="D237" s="91"/>
      <c r="E237" s="91"/>
      <c r="F237" s="91"/>
      <c r="G237" s="91"/>
      <c r="H237" s="93" t="s">
        <v>69</v>
      </c>
      <c r="I237" s="77"/>
      <c r="J237" s="66"/>
      <c r="K237" s="33"/>
      <c r="L237" s="75"/>
      <c r="M237" s="75"/>
      <c r="N237" s="75"/>
      <c r="O237" s="75"/>
      <c r="P237" s="75"/>
      <c r="Q237" s="75"/>
      <c r="R237" s="75"/>
      <c r="S237" s="75"/>
      <c r="T237" s="75"/>
      <c r="U237" s="75"/>
      <c r="V237" s="78"/>
    </row>
    <row r="238" spans="1:22" s="32" customFormat="1" x14ac:dyDescent="0.2">
      <c r="A238" s="115">
        <v>238</v>
      </c>
      <c r="B238" s="100"/>
      <c r="C238" s="148" t="s">
        <v>367</v>
      </c>
      <c r="D238" s="148"/>
      <c r="E238" s="148"/>
      <c r="F238" s="148"/>
      <c r="G238" s="148"/>
      <c r="H238" s="148"/>
      <c r="I238" s="148"/>
      <c r="J238" s="149"/>
      <c r="K238" s="33"/>
      <c r="L238" s="75"/>
      <c r="M238" s="75"/>
      <c r="N238" s="75"/>
      <c r="O238" s="75"/>
      <c r="P238" s="75"/>
      <c r="Q238" s="75"/>
      <c r="R238" s="75"/>
      <c r="S238" s="75"/>
      <c r="T238" s="75"/>
      <c r="U238" s="75"/>
      <c r="V238" s="75"/>
    </row>
    <row r="239" spans="1:22" s="32" customFormat="1" x14ac:dyDescent="0.2">
      <c r="A239" s="115">
        <v>239</v>
      </c>
      <c r="B239" s="101"/>
      <c r="C239" s="85" t="s">
        <v>393</v>
      </c>
      <c r="D239" s="87"/>
      <c r="E239" s="92" t="s">
        <v>69</v>
      </c>
      <c r="F239" s="92" t="s">
        <v>69</v>
      </c>
      <c r="G239" s="92" t="s">
        <v>69</v>
      </c>
      <c r="H239" s="92" t="s">
        <v>69</v>
      </c>
      <c r="I239" s="77"/>
      <c r="J239" s="66"/>
      <c r="K239" s="33"/>
      <c r="L239" s="79"/>
      <c r="M239" s="75"/>
      <c r="N239" s="75"/>
      <c r="O239" s="75"/>
      <c r="P239" s="75"/>
      <c r="Q239" s="75"/>
      <c r="R239" s="75"/>
      <c r="S239" s="75"/>
      <c r="T239" s="75"/>
      <c r="U239" s="75"/>
      <c r="V239" s="78"/>
    </row>
    <row r="240" spans="1:22" s="32" customFormat="1" x14ac:dyDescent="0.2">
      <c r="A240" s="115">
        <v>240</v>
      </c>
      <c r="B240" s="101"/>
      <c r="C240" s="85" t="s">
        <v>368</v>
      </c>
      <c r="D240" s="87"/>
      <c r="E240" s="91"/>
      <c r="F240" s="91"/>
      <c r="G240" s="92" t="s">
        <v>69</v>
      </c>
      <c r="H240" s="94" t="s">
        <v>206</v>
      </c>
      <c r="I240" s="77"/>
      <c r="J240" s="66"/>
      <c r="K240" s="33"/>
      <c r="L240" s="67" t="s">
        <v>62</v>
      </c>
      <c r="M240" s="70" t="s">
        <v>206</v>
      </c>
      <c r="N240" s="70" t="s">
        <v>207</v>
      </c>
      <c r="O240" s="75"/>
      <c r="P240" s="75"/>
      <c r="Q240" s="75"/>
      <c r="R240" s="75"/>
      <c r="S240" s="75"/>
      <c r="T240" s="75"/>
      <c r="U240" s="75"/>
      <c r="V240" s="75"/>
    </row>
    <row r="241" spans="1:22" s="32" customFormat="1" x14ac:dyDescent="0.2">
      <c r="A241" s="115">
        <v>241</v>
      </c>
      <c r="B241" s="101" t="s">
        <v>370</v>
      </c>
      <c r="C241" s="85" t="s">
        <v>371</v>
      </c>
      <c r="D241" s="87"/>
      <c r="E241" s="91"/>
      <c r="F241" s="91"/>
      <c r="G241" s="91"/>
      <c r="H241" s="94" t="s">
        <v>522</v>
      </c>
      <c r="I241" s="77"/>
      <c r="J241" s="66"/>
      <c r="K241" s="33"/>
      <c r="L241" s="67" t="s">
        <v>62</v>
      </c>
      <c r="M241" s="70" t="s">
        <v>522</v>
      </c>
      <c r="N241" s="70" t="s">
        <v>152</v>
      </c>
      <c r="O241" s="75"/>
      <c r="P241" s="75"/>
      <c r="Q241" s="75"/>
      <c r="R241" s="75"/>
      <c r="S241" s="75"/>
      <c r="T241" s="75"/>
      <c r="U241" s="75"/>
      <c r="V241" s="78"/>
    </row>
    <row r="242" spans="1:22" s="32" customFormat="1" x14ac:dyDescent="0.2">
      <c r="A242" s="115">
        <v>242</v>
      </c>
      <c r="B242" s="101"/>
      <c r="C242" s="85" t="s">
        <v>356</v>
      </c>
      <c r="D242" s="87"/>
      <c r="E242" s="91"/>
      <c r="F242" s="91"/>
      <c r="G242" s="91"/>
      <c r="H242" s="93" t="s">
        <v>69</v>
      </c>
      <c r="I242" s="77"/>
      <c r="J242" s="66"/>
      <c r="K242" s="33"/>
      <c r="L242" s="75"/>
      <c r="M242" s="75"/>
      <c r="N242" s="75"/>
      <c r="O242" s="75"/>
      <c r="P242" s="75"/>
      <c r="Q242" s="75"/>
      <c r="R242" s="75"/>
      <c r="S242" s="75"/>
      <c r="T242" s="75"/>
      <c r="U242" s="75"/>
      <c r="V242" s="78"/>
    </row>
    <row r="243" spans="1:22" s="32" customFormat="1" x14ac:dyDescent="0.2">
      <c r="A243" s="115">
        <v>243</v>
      </c>
      <c r="B243" s="101"/>
      <c r="C243" s="85" t="s">
        <v>355</v>
      </c>
      <c r="D243" s="87"/>
      <c r="E243" s="91"/>
      <c r="F243" s="91"/>
      <c r="G243" s="91"/>
      <c r="H243" s="93" t="s">
        <v>69</v>
      </c>
      <c r="I243" s="77"/>
      <c r="J243" s="66"/>
      <c r="K243" s="33"/>
      <c r="L243" s="75"/>
      <c r="M243" s="75"/>
      <c r="N243" s="75"/>
      <c r="O243" s="75"/>
      <c r="P243" s="75"/>
      <c r="Q243" s="75"/>
      <c r="R243" s="75"/>
      <c r="S243" s="75"/>
      <c r="T243" s="75"/>
      <c r="U243" s="75"/>
      <c r="V243" s="78"/>
    </row>
    <row r="244" spans="1:22" s="32" customFormat="1" x14ac:dyDescent="0.2">
      <c r="A244" s="115">
        <v>244</v>
      </c>
      <c r="B244" s="100"/>
      <c r="C244" s="148" t="s">
        <v>394</v>
      </c>
      <c r="D244" s="148"/>
      <c r="E244" s="148"/>
      <c r="F244" s="148"/>
      <c r="G244" s="148"/>
      <c r="H244" s="148"/>
      <c r="I244" s="148"/>
      <c r="J244" s="149"/>
      <c r="K244" s="33"/>
      <c r="L244" s="75"/>
      <c r="M244" s="75"/>
      <c r="N244" s="75"/>
      <c r="O244" s="75"/>
      <c r="P244" s="75"/>
      <c r="Q244" s="75"/>
      <c r="R244" s="75"/>
      <c r="S244" s="75"/>
      <c r="T244" s="75"/>
      <c r="U244" s="75"/>
      <c r="V244" s="75"/>
    </row>
    <row r="245" spans="1:22" s="32" customFormat="1" x14ac:dyDescent="0.2">
      <c r="A245" s="115">
        <v>245</v>
      </c>
      <c r="B245" s="101"/>
      <c r="C245" s="85" t="s">
        <v>253</v>
      </c>
      <c r="D245" s="91"/>
      <c r="E245" s="91"/>
      <c r="F245" s="91"/>
      <c r="G245" s="91"/>
      <c r="H245" s="92" t="s">
        <v>69</v>
      </c>
      <c r="I245" s="77"/>
      <c r="J245" s="66"/>
      <c r="K245" s="33"/>
      <c r="L245" s="75"/>
      <c r="M245" s="75"/>
      <c r="N245" s="75"/>
      <c r="O245" s="75"/>
      <c r="P245" s="75"/>
      <c r="Q245" s="75"/>
      <c r="R245" s="75"/>
      <c r="S245" s="75"/>
      <c r="T245" s="75"/>
      <c r="U245" s="75"/>
      <c r="V245" s="78"/>
    </row>
    <row r="246" spans="1:22" s="32" customFormat="1" x14ac:dyDescent="0.2">
      <c r="A246" s="115">
        <v>246</v>
      </c>
      <c r="B246" s="101"/>
      <c r="C246" s="85" t="s">
        <v>395</v>
      </c>
      <c r="D246" s="91"/>
      <c r="E246" s="91"/>
      <c r="F246" s="91"/>
      <c r="G246" s="93" t="s">
        <v>69</v>
      </c>
      <c r="H246" s="94" t="s">
        <v>62</v>
      </c>
      <c r="I246" s="77"/>
      <c r="J246" s="66"/>
      <c r="K246" s="33"/>
      <c r="L246" s="67" t="s">
        <v>62</v>
      </c>
      <c r="M246" s="70" t="s">
        <v>206</v>
      </c>
      <c r="N246" s="70" t="s">
        <v>207</v>
      </c>
      <c r="O246" s="75"/>
      <c r="P246" s="75"/>
      <c r="Q246" s="75"/>
      <c r="R246" s="75"/>
      <c r="S246" s="75"/>
      <c r="T246" s="75"/>
      <c r="U246" s="75"/>
      <c r="V246" s="75"/>
    </row>
    <row r="247" spans="1:22" s="32" customFormat="1" x14ac:dyDescent="0.2">
      <c r="A247" s="115">
        <v>247</v>
      </c>
      <c r="B247" s="101"/>
      <c r="C247" s="85" t="s">
        <v>374</v>
      </c>
      <c r="D247" s="93" t="s">
        <v>69</v>
      </c>
      <c r="E247" s="94" t="s">
        <v>206</v>
      </c>
      <c r="F247" s="99" t="s">
        <v>131</v>
      </c>
      <c r="G247" s="93" t="s">
        <v>69</v>
      </c>
      <c r="H247" s="94" t="s">
        <v>206</v>
      </c>
      <c r="I247" s="77"/>
      <c r="J247" s="66"/>
      <c r="K247" s="33"/>
      <c r="L247" s="67" t="s">
        <v>62</v>
      </c>
      <c r="M247" s="70" t="s">
        <v>206</v>
      </c>
      <c r="N247" s="70" t="s">
        <v>207</v>
      </c>
      <c r="O247" s="67" t="s">
        <v>62</v>
      </c>
      <c r="P247" s="70" t="s">
        <v>206</v>
      </c>
      <c r="Q247" s="70" t="s">
        <v>207</v>
      </c>
      <c r="R247" s="75"/>
      <c r="S247" s="75"/>
      <c r="T247" s="75"/>
      <c r="U247" s="75"/>
      <c r="V247" s="78"/>
    </row>
    <row r="248" spans="1:22" s="32" customFormat="1" x14ac:dyDescent="0.2">
      <c r="A248" s="115">
        <v>248</v>
      </c>
      <c r="B248" s="101"/>
      <c r="C248" s="85" t="s">
        <v>375</v>
      </c>
      <c r="D248" s="91"/>
      <c r="E248" s="91"/>
      <c r="F248" s="91"/>
      <c r="G248" s="92" t="s">
        <v>69</v>
      </c>
      <c r="H248" s="96" t="s">
        <v>116</v>
      </c>
      <c r="I248" s="77"/>
      <c r="J248" s="66"/>
      <c r="K248" s="33"/>
      <c r="L248" s="75"/>
      <c r="M248" s="75"/>
      <c r="N248" s="75"/>
      <c r="O248" s="75"/>
      <c r="P248" s="75"/>
      <c r="Q248" s="75"/>
      <c r="R248" s="75"/>
      <c r="S248" s="75"/>
      <c r="T248" s="75"/>
      <c r="U248" s="75"/>
      <c r="V248" s="75"/>
    </row>
    <row r="249" spans="1:22" s="32" customFormat="1" x14ac:dyDescent="0.2">
      <c r="A249" s="115">
        <v>249</v>
      </c>
      <c r="B249" s="101"/>
      <c r="C249" s="85" t="s">
        <v>376</v>
      </c>
      <c r="D249" s="91"/>
      <c r="E249" s="91"/>
      <c r="F249" s="91"/>
      <c r="G249" s="91"/>
      <c r="H249" s="92" t="s">
        <v>69</v>
      </c>
      <c r="I249" s="77"/>
      <c r="J249" s="66"/>
      <c r="K249" s="33"/>
      <c r="L249" s="75"/>
      <c r="M249" s="75"/>
      <c r="N249" s="75"/>
      <c r="O249" s="75"/>
      <c r="P249" s="75"/>
      <c r="Q249" s="75"/>
      <c r="R249" s="75"/>
      <c r="S249" s="75"/>
      <c r="T249" s="75"/>
      <c r="U249" s="75"/>
      <c r="V249" s="78"/>
    </row>
    <row r="250" spans="1:22" s="32" customFormat="1" x14ac:dyDescent="0.2">
      <c r="A250" s="115">
        <v>250</v>
      </c>
      <c r="B250" s="101" t="s">
        <v>370</v>
      </c>
      <c r="C250" s="85" t="s">
        <v>371</v>
      </c>
      <c r="D250" s="91"/>
      <c r="E250" s="91"/>
      <c r="F250" s="91"/>
      <c r="G250" s="91"/>
      <c r="H250" s="94" t="s">
        <v>522</v>
      </c>
      <c r="I250" s="77"/>
      <c r="J250" s="66"/>
      <c r="K250" s="33"/>
      <c r="L250" s="67" t="s">
        <v>62</v>
      </c>
      <c r="M250" s="70" t="s">
        <v>522</v>
      </c>
      <c r="N250" s="70" t="s">
        <v>152</v>
      </c>
      <c r="O250" s="75"/>
      <c r="P250" s="75"/>
      <c r="Q250" s="75"/>
      <c r="R250" s="75"/>
      <c r="S250" s="75"/>
      <c r="T250" s="75"/>
      <c r="U250" s="75"/>
      <c r="V250" s="78"/>
    </row>
    <row r="251" spans="1:22" s="32" customFormat="1" x14ac:dyDescent="0.2">
      <c r="A251" s="115">
        <v>251</v>
      </c>
      <c r="B251" s="101"/>
      <c r="C251" s="85" t="s">
        <v>373</v>
      </c>
      <c r="D251" s="92" t="s">
        <v>69</v>
      </c>
      <c r="E251" s="96" t="s">
        <v>396</v>
      </c>
      <c r="F251" s="99" t="s">
        <v>131</v>
      </c>
      <c r="G251" s="92" t="s">
        <v>69</v>
      </c>
      <c r="H251" s="96" t="s">
        <v>396</v>
      </c>
      <c r="I251" s="77"/>
      <c r="J251" s="66"/>
      <c r="K251" s="33"/>
      <c r="L251" s="79"/>
      <c r="M251" s="75"/>
      <c r="N251" s="75"/>
      <c r="O251" s="75"/>
      <c r="P251" s="75"/>
      <c r="Q251" s="75"/>
      <c r="R251" s="75"/>
      <c r="S251" s="75"/>
      <c r="T251" s="75"/>
      <c r="U251" s="75"/>
      <c r="V251" s="78"/>
    </row>
    <row r="252" spans="1:22" s="32" customFormat="1" x14ac:dyDescent="0.2">
      <c r="A252" s="115">
        <v>252</v>
      </c>
      <c r="B252" s="101"/>
      <c r="C252" s="85" t="s">
        <v>378</v>
      </c>
      <c r="D252" s="91"/>
      <c r="E252" s="91"/>
      <c r="F252" s="91"/>
      <c r="G252" s="92" t="s">
        <v>69</v>
      </c>
      <c r="H252" s="94" t="s">
        <v>397</v>
      </c>
      <c r="I252" s="77"/>
      <c r="J252" s="66"/>
      <c r="K252" s="33"/>
      <c r="L252" s="67" t="s">
        <v>62</v>
      </c>
      <c r="M252" s="70" t="s">
        <v>397</v>
      </c>
      <c r="N252" s="70" t="s">
        <v>123</v>
      </c>
      <c r="O252" s="75"/>
      <c r="P252" s="75"/>
      <c r="Q252" s="75"/>
      <c r="R252" s="75"/>
      <c r="S252" s="75"/>
      <c r="T252" s="75"/>
      <c r="U252" s="75"/>
      <c r="V252" s="75"/>
    </row>
    <row r="253" spans="1:22" s="32" customFormat="1" x14ac:dyDescent="0.2">
      <c r="A253" s="115">
        <v>253</v>
      </c>
      <c r="B253" s="101"/>
      <c r="C253" s="85" t="s">
        <v>356</v>
      </c>
      <c r="D253" s="91"/>
      <c r="E253" s="91"/>
      <c r="F253" s="91"/>
      <c r="G253" s="91"/>
      <c r="H253" s="93" t="s">
        <v>69</v>
      </c>
      <c r="I253" s="77"/>
      <c r="J253" s="66"/>
      <c r="K253" s="33"/>
      <c r="L253" s="75"/>
      <c r="M253" s="75"/>
      <c r="N253" s="75"/>
      <c r="O253" s="75"/>
      <c r="P253" s="75"/>
      <c r="Q253" s="75"/>
      <c r="R253" s="75"/>
      <c r="S253" s="75"/>
      <c r="T253" s="75"/>
      <c r="U253" s="75"/>
      <c r="V253" s="78"/>
    </row>
    <row r="254" spans="1:22" s="32" customFormat="1" x14ac:dyDescent="0.2">
      <c r="A254" s="115">
        <v>254</v>
      </c>
      <c r="B254" s="101"/>
      <c r="C254" s="85" t="s">
        <v>355</v>
      </c>
      <c r="D254" s="91"/>
      <c r="E254" s="91"/>
      <c r="F254" s="91"/>
      <c r="G254" s="91"/>
      <c r="H254" s="93" t="s">
        <v>69</v>
      </c>
      <c r="I254" s="77"/>
      <c r="J254" s="66"/>
      <c r="K254" s="33"/>
      <c r="L254" s="75"/>
      <c r="M254" s="75"/>
      <c r="N254" s="75"/>
      <c r="O254" s="75"/>
      <c r="P254" s="75"/>
      <c r="Q254" s="75"/>
      <c r="R254" s="75"/>
      <c r="S254" s="75"/>
      <c r="T254" s="75"/>
      <c r="U254" s="75"/>
      <c r="V254" s="78"/>
    </row>
    <row r="255" spans="1:22" s="32" customFormat="1" x14ac:dyDescent="0.2">
      <c r="A255" s="115">
        <v>255</v>
      </c>
      <c r="B255" s="100"/>
      <c r="C255" s="148" t="s">
        <v>398</v>
      </c>
      <c r="D255" s="148"/>
      <c r="E255" s="148"/>
      <c r="F255" s="148"/>
      <c r="G255" s="148"/>
      <c r="H255" s="148"/>
      <c r="I255" s="148"/>
      <c r="J255" s="149"/>
      <c r="K255" s="33"/>
      <c r="L255" s="75"/>
      <c r="M255" s="75"/>
      <c r="N255" s="75"/>
      <c r="O255" s="75"/>
      <c r="P255" s="75"/>
      <c r="Q255" s="75"/>
      <c r="R255" s="75"/>
      <c r="S255" s="75"/>
      <c r="T255" s="75"/>
      <c r="U255" s="75"/>
      <c r="V255" s="75"/>
    </row>
    <row r="256" spans="1:22" s="32" customFormat="1" x14ac:dyDescent="0.2">
      <c r="A256" s="115">
        <v>256</v>
      </c>
      <c r="B256" s="101" t="s">
        <v>353</v>
      </c>
      <c r="C256" s="85" t="s">
        <v>371</v>
      </c>
      <c r="D256" s="87"/>
      <c r="E256" s="87"/>
      <c r="F256" s="87"/>
      <c r="G256" s="87"/>
      <c r="H256" s="94" t="s">
        <v>522</v>
      </c>
      <c r="I256" s="77"/>
      <c r="J256" s="66"/>
      <c r="K256" s="33"/>
      <c r="L256" s="67" t="s">
        <v>62</v>
      </c>
      <c r="M256" s="70" t="s">
        <v>522</v>
      </c>
      <c r="N256" s="70" t="s">
        <v>152</v>
      </c>
      <c r="O256" s="75"/>
      <c r="P256" s="75"/>
      <c r="Q256" s="75"/>
      <c r="R256" s="75"/>
      <c r="S256" s="75"/>
      <c r="T256" s="75"/>
      <c r="U256" s="75"/>
      <c r="V256" s="78"/>
    </row>
    <row r="257" spans="1:22" s="32" customFormat="1" x14ac:dyDescent="0.2">
      <c r="A257" s="115">
        <v>257</v>
      </c>
      <c r="B257" s="101"/>
      <c r="C257" s="85" t="s">
        <v>356</v>
      </c>
      <c r="D257" s="87"/>
      <c r="E257" s="87"/>
      <c r="F257" s="87"/>
      <c r="G257" s="87"/>
      <c r="H257" s="93" t="s">
        <v>69</v>
      </c>
      <c r="I257" s="77"/>
      <c r="J257" s="66"/>
      <c r="K257" s="33"/>
      <c r="L257" s="75"/>
      <c r="M257" s="75"/>
      <c r="N257" s="75"/>
      <c r="O257" s="75"/>
      <c r="P257" s="75"/>
      <c r="Q257" s="75"/>
      <c r="R257" s="75"/>
      <c r="S257" s="75"/>
      <c r="T257" s="75"/>
      <c r="U257" s="75"/>
      <c r="V257" s="78"/>
    </row>
    <row r="258" spans="1:22" s="32" customFormat="1" x14ac:dyDescent="0.2">
      <c r="A258" s="115">
        <v>258</v>
      </c>
      <c r="B258" s="101"/>
      <c r="C258" s="85" t="s">
        <v>355</v>
      </c>
      <c r="D258" s="87"/>
      <c r="E258" s="87"/>
      <c r="F258" s="87"/>
      <c r="G258" s="87"/>
      <c r="H258" s="93" t="s">
        <v>69</v>
      </c>
      <c r="I258" s="77"/>
      <c r="J258" s="66"/>
      <c r="K258" s="33"/>
      <c r="L258" s="75"/>
      <c r="M258" s="75"/>
      <c r="N258" s="75"/>
      <c r="O258" s="75"/>
      <c r="P258" s="75"/>
      <c r="Q258" s="75"/>
      <c r="R258" s="75"/>
      <c r="S258" s="75"/>
      <c r="T258" s="75"/>
      <c r="U258" s="75"/>
      <c r="V258" s="78"/>
    </row>
    <row r="259" spans="1:22" s="32" customFormat="1" x14ac:dyDescent="0.2">
      <c r="A259" s="115">
        <v>259</v>
      </c>
      <c r="B259" s="100"/>
      <c r="C259" s="148" t="s">
        <v>399</v>
      </c>
      <c r="D259" s="148"/>
      <c r="E259" s="148"/>
      <c r="F259" s="148"/>
      <c r="G259" s="148"/>
      <c r="H259" s="148"/>
      <c r="I259" s="148"/>
      <c r="J259" s="149"/>
      <c r="K259" s="33"/>
      <c r="L259" s="75"/>
      <c r="M259" s="75"/>
      <c r="N259" s="75"/>
      <c r="O259" s="75"/>
      <c r="P259" s="75"/>
      <c r="Q259" s="75"/>
      <c r="R259" s="75"/>
      <c r="S259" s="75"/>
      <c r="T259" s="75"/>
      <c r="U259" s="75"/>
      <c r="V259" s="75"/>
    </row>
    <row r="260" spans="1:22" s="32" customFormat="1" x14ac:dyDescent="0.2">
      <c r="A260" s="115">
        <v>260</v>
      </c>
      <c r="B260" s="101"/>
      <c r="C260" s="85" t="s">
        <v>253</v>
      </c>
      <c r="D260" s="87"/>
      <c r="E260" s="87"/>
      <c r="F260" s="87"/>
      <c r="G260" s="87"/>
      <c r="H260" s="92" t="s">
        <v>69</v>
      </c>
      <c r="I260" s="77"/>
      <c r="J260" s="66"/>
      <c r="K260" s="33"/>
      <c r="L260" s="75"/>
      <c r="M260" s="75"/>
      <c r="N260" s="75"/>
      <c r="O260" s="75"/>
      <c r="P260" s="75"/>
      <c r="Q260" s="75"/>
      <c r="R260" s="75"/>
      <c r="S260" s="75"/>
      <c r="T260" s="75"/>
      <c r="U260" s="75"/>
      <c r="V260" s="78"/>
    </row>
    <row r="261" spans="1:22" s="32" customFormat="1" x14ac:dyDescent="0.2">
      <c r="A261" s="115">
        <v>261</v>
      </c>
      <c r="B261" s="101" t="s">
        <v>353</v>
      </c>
      <c r="C261" s="85" t="s">
        <v>354</v>
      </c>
      <c r="D261" s="87"/>
      <c r="E261" s="87"/>
      <c r="F261" s="87"/>
      <c r="G261" s="87"/>
      <c r="H261" s="94" t="s">
        <v>522</v>
      </c>
      <c r="I261" s="77"/>
      <c r="J261" s="66"/>
      <c r="K261" s="33"/>
      <c r="L261" s="67" t="s">
        <v>62</v>
      </c>
      <c r="M261" s="70" t="s">
        <v>522</v>
      </c>
      <c r="N261" s="70" t="s">
        <v>152</v>
      </c>
      <c r="O261" s="75"/>
      <c r="P261" s="75"/>
      <c r="Q261" s="75"/>
      <c r="R261" s="75"/>
      <c r="S261" s="75"/>
      <c r="T261" s="75"/>
      <c r="U261" s="75"/>
      <c r="V261" s="78"/>
    </row>
    <row r="262" spans="1:22" s="32" customFormat="1" x14ac:dyDescent="0.2">
      <c r="A262" s="115">
        <v>262</v>
      </c>
      <c r="B262" s="101"/>
      <c r="C262" s="85" t="s">
        <v>355</v>
      </c>
      <c r="D262" s="87"/>
      <c r="E262" s="87"/>
      <c r="F262" s="87"/>
      <c r="G262" s="87"/>
      <c r="H262" s="93" t="s">
        <v>69</v>
      </c>
      <c r="I262" s="77"/>
      <c r="J262" s="66"/>
      <c r="K262" s="33"/>
      <c r="L262" s="75"/>
      <c r="M262" s="75"/>
      <c r="N262" s="75"/>
      <c r="O262" s="75"/>
      <c r="P262" s="75"/>
      <c r="Q262" s="75"/>
      <c r="R262" s="75"/>
      <c r="S262" s="75"/>
      <c r="T262" s="75"/>
      <c r="U262" s="75"/>
      <c r="V262" s="78"/>
    </row>
    <row r="263" spans="1:22" s="32" customFormat="1" x14ac:dyDescent="0.2">
      <c r="A263" s="115">
        <v>263</v>
      </c>
      <c r="B263" s="101"/>
      <c r="C263" s="85" t="s">
        <v>356</v>
      </c>
      <c r="D263" s="87"/>
      <c r="E263" s="87"/>
      <c r="F263" s="87"/>
      <c r="G263" s="87"/>
      <c r="H263" s="93" t="s">
        <v>69</v>
      </c>
      <c r="I263" s="77"/>
      <c r="J263" s="66"/>
      <c r="K263" s="33"/>
      <c r="L263" s="75"/>
      <c r="M263" s="75"/>
      <c r="N263" s="75"/>
      <c r="O263" s="75"/>
      <c r="P263" s="75"/>
      <c r="Q263" s="75"/>
      <c r="R263" s="75"/>
      <c r="S263" s="75"/>
      <c r="T263" s="75"/>
      <c r="U263" s="75"/>
      <c r="V263" s="78"/>
    </row>
    <row r="264" spans="1:22" s="32" customFormat="1" x14ac:dyDescent="0.2">
      <c r="A264" s="115">
        <v>264</v>
      </c>
      <c r="B264" s="100"/>
      <c r="C264" s="148" t="s">
        <v>400</v>
      </c>
      <c r="D264" s="148"/>
      <c r="E264" s="148"/>
      <c r="F264" s="148"/>
      <c r="G264" s="148"/>
      <c r="H264" s="148"/>
      <c r="I264" s="148"/>
      <c r="J264" s="149"/>
      <c r="K264" s="33"/>
      <c r="L264" s="75"/>
      <c r="M264" s="75"/>
      <c r="N264" s="75"/>
      <c r="O264" s="75"/>
      <c r="P264" s="75"/>
      <c r="Q264" s="75"/>
      <c r="R264" s="75"/>
      <c r="S264" s="75"/>
      <c r="T264" s="75"/>
      <c r="U264" s="75"/>
      <c r="V264" s="75"/>
    </row>
    <row r="265" spans="1:22" s="32" customFormat="1" x14ac:dyDescent="0.2">
      <c r="A265" s="115">
        <v>265</v>
      </c>
      <c r="B265" s="101" t="s">
        <v>353</v>
      </c>
      <c r="C265" s="85" t="s">
        <v>354</v>
      </c>
      <c r="D265" s="87"/>
      <c r="E265" s="87"/>
      <c r="F265" s="87"/>
      <c r="G265" s="87"/>
      <c r="H265" s="94" t="s">
        <v>522</v>
      </c>
      <c r="I265" s="77"/>
      <c r="J265" s="66"/>
      <c r="K265" s="33"/>
      <c r="L265" s="67" t="s">
        <v>62</v>
      </c>
      <c r="M265" s="70" t="s">
        <v>522</v>
      </c>
      <c r="N265" s="70" t="s">
        <v>152</v>
      </c>
      <c r="O265" s="75"/>
      <c r="P265" s="75"/>
      <c r="Q265" s="75"/>
      <c r="R265" s="75"/>
      <c r="S265" s="75"/>
      <c r="T265" s="75"/>
      <c r="U265" s="75"/>
      <c r="V265" s="78"/>
    </row>
    <row r="266" spans="1:22" s="32" customFormat="1" x14ac:dyDescent="0.2">
      <c r="A266" s="115">
        <v>266</v>
      </c>
      <c r="B266" s="101"/>
      <c r="C266" s="85" t="s">
        <v>356</v>
      </c>
      <c r="D266" s="87"/>
      <c r="E266" s="87"/>
      <c r="F266" s="87"/>
      <c r="G266" s="87"/>
      <c r="H266" s="93" t="s">
        <v>69</v>
      </c>
      <c r="I266" s="77"/>
      <c r="J266" s="66"/>
      <c r="K266" s="33"/>
      <c r="L266" s="75"/>
      <c r="M266" s="75"/>
      <c r="N266" s="75"/>
      <c r="O266" s="75"/>
      <c r="P266" s="75"/>
      <c r="Q266" s="75"/>
      <c r="R266" s="75"/>
      <c r="S266" s="75"/>
      <c r="T266" s="75"/>
      <c r="U266" s="75"/>
      <c r="V266" s="78"/>
    </row>
    <row r="267" spans="1:22" s="32" customFormat="1" x14ac:dyDescent="0.2">
      <c r="A267" s="115">
        <v>267</v>
      </c>
      <c r="B267" s="101"/>
      <c r="C267" s="85" t="s">
        <v>355</v>
      </c>
      <c r="D267" s="87"/>
      <c r="E267" s="87"/>
      <c r="F267" s="87"/>
      <c r="G267" s="87"/>
      <c r="H267" s="93" t="s">
        <v>69</v>
      </c>
      <c r="I267" s="77"/>
      <c r="J267" s="66"/>
      <c r="K267" s="33"/>
      <c r="L267" s="75"/>
      <c r="M267" s="75"/>
      <c r="N267" s="75"/>
      <c r="O267" s="75"/>
      <c r="P267" s="75"/>
      <c r="Q267" s="75"/>
      <c r="R267" s="75"/>
      <c r="S267" s="75"/>
      <c r="T267" s="75"/>
      <c r="U267" s="75"/>
      <c r="V267" s="78"/>
    </row>
    <row r="268" spans="1:22" s="32" customFormat="1" x14ac:dyDescent="0.2">
      <c r="A268" s="115">
        <v>268</v>
      </c>
      <c r="B268" s="100"/>
      <c r="C268" s="148" t="s">
        <v>401</v>
      </c>
      <c r="D268" s="148"/>
      <c r="E268" s="148"/>
      <c r="F268" s="148"/>
      <c r="G268" s="148"/>
      <c r="H268" s="148"/>
      <c r="I268" s="148"/>
      <c r="J268" s="149"/>
      <c r="K268" s="33"/>
      <c r="L268" s="75"/>
      <c r="M268" s="75"/>
      <c r="N268" s="75"/>
      <c r="O268" s="75"/>
      <c r="P268" s="75"/>
      <c r="Q268" s="75"/>
      <c r="R268" s="75"/>
      <c r="S268" s="75"/>
      <c r="T268" s="75"/>
      <c r="U268" s="75"/>
      <c r="V268" s="75"/>
    </row>
    <row r="269" spans="1:22" s="32" customFormat="1" x14ac:dyDescent="0.2">
      <c r="A269" s="115">
        <v>269</v>
      </c>
      <c r="B269" s="101"/>
      <c r="C269" s="85" t="s">
        <v>253</v>
      </c>
      <c r="D269" s="87"/>
      <c r="E269" s="87"/>
      <c r="F269" s="87"/>
      <c r="G269" s="87"/>
      <c r="H269" s="92" t="s">
        <v>69</v>
      </c>
      <c r="I269" s="77"/>
      <c r="J269" s="66"/>
      <c r="K269" s="33"/>
      <c r="L269" s="75"/>
      <c r="M269" s="75"/>
      <c r="N269" s="75"/>
      <c r="O269" s="75"/>
      <c r="P269" s="75"/>
      <c r="Q269" s="75"/>
      <c r="R269" s="75"/>
      <c r="S269" s="75"/>
      <c r="T269" s="75"/>
      <c r="U269" s="75"/>
      <c r="V269" s="78"/>
    </row>
    <row r="270" spans="1:22" s="32" customFormat="1" x14ac:dyDescent="0.2">
      <c r="A270" s="115">
        <v>270</v>
      </c>
      <c r="B270" s="101" t="s">
        <v>353</v>
      </c>
      <c r="C270" s="85" t="s">
        <v>354</v>
      </c>
      <c r="D270" s="87"/>
      <c r="E270" s="87"/>
      <c r="F270" s="87"/>
      <c r="G270" s="87"/>
      <c r="H270" s="94" t="s">
        <v>522</v>
      </c>
      <c r="I270" s="77"/>
      <c r="J270" s="66"/>
      <c r="K270" s="33"/>
      <c r="L270" s="67" t="s">
        <v>62</v>
      </c>
      <c r="M270" s="70" t="s">
        <v>522</v>
      </c>
      <c r="N270" s="70" t="s">
        <v>152</v>
      </c>
      <c r="O270" s="75"/>
      <c r="P270" s="75"/>
      <c r="Q270" s="75"/>
      <c r="R270" s="75"/>
      <c r="S270" s="75"/>
      <c r="T270" s="75"/>
      <c r="U270" s="75"/>
      <c r="V270" s="78"/>
    </row>
    <row r="271" spans="1:22" s="32" customFormat="1" x14ac:dyDescent="0.2">
      <c r="A271" s="115">
        <v>271</v>
      </c>
      <c r="B271" s="101"/>
      <c r="C271" s="85" t="s">
        <v>356</v>
      </c>
      <c r="D271" s="87"/>
      <c r="E271" s="87"/>
      <c r="F271" s="87"/>
      <c r="G271" s="87"/>
      <c r="H271" s="93" t="s">
        <v>69</v>
      </c>
      <c r="I271" s="77"/>
      <c r="J271" s="66"/>
      <c r="K271" s="33"/>
      <c r="L271" s="75"/>
      <c r="M271" s="75"/>
      <c r="N271" s="75"/>
      <c r="O271" s="75"/>
      <c r="P271" s="75"/>
      <c r="Q271" s="75"/>
      <c r="R271" s="75"/>
      <c r="S271" s="75"/>
      <c r="T271" s="75"/>
      <c r="U271" s="75"/>
      <c r="V271" s="78"/>
    </row>
    <row r="272" spans="1:22" s="32" customFormat="1" x14ac:dyDescent="0.2">
      <c r="A272" s="115">
        <v>272</v>
      </c>
      <c r="B272" s="101"/>
      <c r="C272" s="85" t="s">
        <v>355</v>
      </c>
      <c r="D272" s="87"/>
      <c r="E272" s="87"/>
      <c r="F272" s="87"/>
      <c r="G272" s="87"/>
      <c r="H272" s="93" t="s">
        <v>69</v>
      </c>
      <c r="I272" s="77"/>
      <c r="J272" s="66"/>
      <c r="K272" s="33"/>
      <c r="L272" s="75"/>
      <c r="M272" s="75"/>
      <c r="N272" s="75"/>
      <c r="O272" s="75"/>
      <c r="P272" s="75"/>
      <c r="Q272" s="75"/>
      <c r="R272" s="75"/>
      <c r="S272" s="75"/>
      <c r="T272" s="75"/>
      <c r="U272" s="75"/>
      <c r="V272" s="78"/>
    </row>
    <row r="273" spans="1:22" s="32" customFormat="1" x14ac:dyDescent="0.2">
      <c r="A273" s="115">
        <v>273</v>
      </c>
      <c r="B273" s="100"/>
      <c r="C273" s="148" t="s">
        <v>402</v>
      </c>
      <c r="D273" s="148"/>
      <c r="E273" s="148"/>
      <c r="F273" s="148"/>
      <c r="G273" s="148"/>
      <c r="H273" s="148"/>
      <c r="I273" s="148"/>
      <c r="J273" s="149"/>
      <c r="K273" s="33"/>
      <c r="L273" s="75"/>
      <c r="M273" s="75"/>
      <c r="N273" s="75"/>
      <c r="O273" s="75"/>
      <c r="P273" s="75"/>
      <c r="Q273" s="75"/>
      <c r="R273" s="75"/>
      <c r="S273" s="75"/>
      <c r="T273" s="75"/>
      <c r="U273" s="75"/>
      <c r="V273" s="75"/>
    </row>
    <row r="274" spans="1:22" s="32" customFormat="1" x14ac:dyDescent="0.2">
      <c r="A274" s="115">
        <v>274</v>
      </c>
      <c r="B274" s="101"/>
      <c r="C274" s="85" t="s">
        <v>147</v>
      </c>
      <c r="D274" s="87"/>
      <c r="E274" s="87"/>
      <c r="F274" s="87"/>
      <c r="G274" s="91"/>
      <c r="H274" s="92" t="s">
        <v>69</v>
      </c>
      <c r="I274" s="77"/>
      <c r="J274" s="66"/>
      <c r="K274" s="33"/>
      <c r="L274" s="75"/>
      <c r="M274" s="75"/>
      <c r="N274" s="75"/>
      <c r="O274" s="75"/>
      <c r="P274" s="75"/>
      <c r="Q274" s="75"/>
      <c r="R274" s="75"/>
      <c r="S274" s="75"/>
      <c r="T274" s="75"/>
      <c r="U274" s="75"/>
      <c r="V274" s="78"/>
    </row>
    <row r="275" spans="1:22" s="32" customFormat="1" x14ac:dyDescent="0.2">
      <c r="A275" s="115">
        <v>275</v>
      </c>
      <c r="B275" s="101" t="s">
        <v>333</v>
      </c>
      <c r="C275" s="85" t="s">
        <v>253</v>
      </c>
      <c r="D275" s="87"/>
      <c r="E275" s="87"/>
      <c r="F275" s="87"/>
      <c r="G275" s="91"/>
      <c r="H275" s="93" t="s">
        <v>69</v>
      </c>
      <c r="I275" s="77"/>
      <c r="J275" s="66"/>
      <c r="K275" s="33"/>
      <c r="L275" s="75"/>
      <c r="M275" s="75"/>
      <c r="N275" s="75"/>
      <c r="O275" s="75"/>
      <c r="P275" s="75"/>
      <c r="Q275" s="75"/>
      <c r="R275" s="75"/>
      <c r="S275" s="75"/>
      <c r="T275" s="75"/>
      <c r="U275" s="75"/>
      <c r="V275" s="78"/>
    </row>
    <row r="276" spans="1:22" s="32" customFormat="1" x14ac:dyDescent="0.2">
      <c r="A276" s="115">
        <v>276</v>
      </c>
      <c r="B276" s="101" t="s">
        <v>403</v>
      </c>
      <c r="C276" s="85" t="s">
        <v>404</v>
      </c>
      <c r="D276" s="87"/>
      <c r="E276" s="87"/>
      <c r="F276" s="87"/>
      <c r="G276" s="91"/>
      <c r="H276" s="92" t="s">
        <v>62</v>
      </c>
      <c r="I276" s="77"/>
      <c r="J276" s="66"/>
      <c r="K276" s="33"/>
      <c r="L276" s="67" t="s">
        <v>62</v>
      </c>
      <c r="M276" s="70" t="s">
        <v>499</v>
      </c>
      <c r="N276" s="70" t="s">
        <v>83</v>
      </c>
      <c r="O276" s="75"/>
      <c r="P276" s="75"/>
      <c r="Q276" s="75"/>
      <c r="R276" s="75"/>
      <c r="S276" s="75"/>
      <c r="T276" s="75"/>
      <c r="U276" s="75"/>
      <c r="V276" s="75"/>
    </row>
    <row r="277" spans="1:22" s="32" customFormat="1" x14ac:dyDescent="0.2">
      <c r="A277" s="115">
        <v>277</v>
      </c>
      <c r="B277" s="101" t="s">
        <v>333</v>
      </c>
      <c r="C277" s="85" t="s">
        <v>405</v>
      </c>
      <c r="D277" s="87"/>
      <c r="E277" s="87"/>
      <c r="F277" s="87"/>
      <c r="G277" s="91"/>
      <c r="H277" s="92" t="s">
        <v>501</v>
      </c>
      <c r="I277" s="77"/>
      <c r="J277" s="66"/>
      <c r="K277" s="33"/>
      <c r="L277" s="67" t="s">
        <v>62</v>
      </c>
      <c r="M277" s="70" t="s">
        <v>500</v>
      </c>
      <c r="N277" s="70" t="s">
        <v>501</v>
      </c>
      <c r="O277" s="75"/>
      <c r="P277" s="75"/>
      <c r="Q277" s="75"/>
      <c r="R277" s="75"/>
      <c r="S277" s="75"/>
      <c r="T277" s="75"/>
      <c r="U277" s="75"/>
      <c r="V277" s="75"/>
    </row>
    <row r="278" spans="1:22" s="32" customFormat="1" x14ac:dyDescent="0.2">
      <c r="A278" s="115">
        <v>278</v>
      </c>
      <c r="B278" s="101" t="s">
        <v>406</v>
      </c>
      <c r="C278" s="85" t="s">
        <v>407</v>
      </c>
      <c r="D278" s="87"/>
      <c r="E278" s="87"/>
      <c r="F278" s="87"/>
      <c r="G278" s="91"/>
      <c r="H278" s="93" t="s">
        <v>69</v>
      </c>
      <c r="I278" s="77"/>
      <c r="J278" s="66"/>
      <c r="K278" s="33"/>
      <c r="L278" s="75"/>
      <c r="M278" s="75"/>
      <c r="N278" s="75"/>
      <c r="O278" s="75"/>
      <c r="P278" s="75"/>
      <c r="Q278" s="75"/>
      <c r="R278" s="75"/>
      <c r="S278" s="75"/>
      <c r="T278" s="75"/>
      <c r="U278" s="75"/>
      <c r="V278" s="78"/>
    </row>
    <row r="279" spans="1:22" s="32" customFormat="1" x14ac:dyDescent="0.2">
      <c r="A279" s="115">
        <v>279</v>
      </c>
      <c r="B279" s="101" t="s">
        <v>370</v>
      </c>
      <c r="C279" s="85" t="s">
        <v>408</v>
      </c>
      <c r="D279" s="87"/>
      <c r="E279" s="87"/>
      <c r="F279" s="87"/>
      <c r="G279" s="91"/>
      <c r="H279" s="94" t="s">
        <v>522</v>
      </c>
      <c r="I279" s="77"/>
      <c r="J279" s="66"/>
      <c r="K279" s="33"/>
      <c r="L279" s="67" t="s">
        <v>62</v>
      </c>
      <c r="M279" s="70" t="s">
        <v>522</v>
      </c>
      <c r="N279" s="70" t="s">
        <v>152</v>
      </c>
      <c r="O279" s="75"/>
      <c r="P279" s="75"/>
      <c r="Q279" s="75"/>
      <c r="R279" s="75"/>
      <c r="S279" s="75"/>
      <c r="T279" s="75"/>
      <c r="U279" s="75"/>
      <c r="V279" s="78"/>
    </row>
    <row r="280" spans="1:22" s="32" customFormat="1" x14ac:dyDescent="0.2">
      <c r="A280" s="115">
        <v>280</v>
      </c>
      <c r="B280" s="101" t="s">
        <v>370</v>
      </c>
      <c r="C280" s="85" t="s">
        <v>409</v>
      </c>
      <c r="D280" s="87"/>
      <c r="E280" s="87"/>
      <c r="F280" s="87"/>
      <c r="G280" s="91"/>
      <c r="H280" s="94" t="s">
        <v>522</v>
      </c>
      <c r="I280" s="77"/>
      <c r="J280" s="66"/>
      <c r="K280" s="33"/>
      <c r="L280" s="67" t="s">
        <v>62</v>
      </c>
      <c r="M280" s="70" t="s">
        <v>522</v>
      </c>
      <c r="N280" s="70" t="s">
        <v>152</v>
      </c>
      <c r="O280" s="75"/>
      <c r="P280" s="75"/>
      <c r="Q280" s="75"/>
      <c r="R280" s="75"/>
      <c r="S280" s="75"/>
      <c r="T280" s="75"/>
      <c r="U280" s="75"/>
      <c r="V280" s="78"/>
    </row>
    <row r="281" spans="1:22" s="32" customFormat="1" x14ac:dyDescent="0.2">
      <c r="A281" s="115">
        <v>281</v>
      </c>
      <c r="B281" s="101" t="s">
        <v>333</v>
      </c>
      <c r="C281" s="85" t="s">
        <v>410</v>
      </c>
      <c r="D281" s="87"/>
      <c r="E281" s="87"/>
      <c r="F281" s="87"/>
      <c r="G281" s="92" t="s">
        <v>69</v>
      </c>
      <c r="H281" s="94" t="s">
        <v>397</v>
      </c>
      <c r="I281" s="77"/>
      <c r="J281" s="66"/>
      <c r="K281" s="33"/>
      <c r="L281" s="67" t="s">
        <v>62</v>
      </c>
      <c r="M281" s="70" t="s">
        <v>123</v>
      </c>
      <c r="N281" s="70" t="s">
        <v>397</v>
      </c>
      <c r="O281" s="75"/>
      <c r="P281" s="75"/>
      <c r="Q281" s="75"/>
      <c r="R281" s="75"/>
      <c r="S281" s="75"/>
      <c r="T281" s="75"/>
      <c r="U281" s="75"/>
      <c r="V281" s="75"/>
    </row>
    <row r="282" spans="1:22" s="32" customFormat="1" x14ac:dyDescent="0.2">
      <c r="A282" s="115">
        <v>282</v>
      </c>
      <c r="B282" s="101" t="s">
        <v>333</v>
      </c>
      <c r="C282" s="85" t="s">
        <v>411</v>
      </c>
      <c r="D282" s="87"/>
      <c r="E282" s="87"/>
      <c r="F282" s="87"/>
      <c r="G282" s="93" t="s">
        <v>69</v>
      </c>
      <c r="H282" s="96" t="s">
        <v>412</v>
      </c>
      <c r="I282" s="77"/>
      <c r="J282" s="66"/>
      <c r="K282" s="33"/>
      <c r="L282" s="75"/>
      <c r="M282" s="75"/>
      <c r="N282" s="75"/>
      <c r="O282" s="75"/>
      <c r="P282" s="75"/>
      <c r="Q282" s="75"/>
      <c r="R282" s="75"/>
      <c r="S282" s="75"/>
      <c r="T282" s="75"/>
      <c r="U282" s="75"/>
      <c r="V282" s="75"/>
    </row>
    <row r="283" spans="1:22" s="32" customFormat="1" x14ac:dyDescent="0.2">
      <c r="A283" s="115">
        <v>283</v>
      </c>
      <c r="B283" s="101"/>
      <c r="C283" s="85" t="s">
        <v>413</v>
      </c>
      <c r="D283" s="87"/>
      <c r="E283" s="87"/>
      <c r="F283" s="87"/>
      <c r="G283" s="91"/>
      <c r="H283" s="92" t="s">
        <v>69</v>
      </c>
      <c r="I283" s="77"/>
      <c r="J283" s="66"/>
      <c r="K283" s="33"/>
      <c r="L283" s="75"/>
      <c r="M283" s="75"/>
      <c r="N283" s="75"/>
      <c r="O283" s="75"/>
      <c r="P283" s="75"/>
      <c r="Q283" s="75"/>
      <c r="R283" s="75"/>
      <c r="S283" s="75"/>
      <c r="T283" s="75"/>
      <c r="U283" s="75"/>
      <c r="V283" s="78"/>
    </row>
    <row r="284" spans="1:22" s="32" customFormat="1" x14ac:dyDescent="0.2">
      <c r="A284" s="115">
        <v>284</v>
      </c>
      <c r="B284" s="101"/>
      <c r="C284" s="85" t="s">
        <v>355</v>
      </c>
      <c r="D284" s="87"/>
      <c r="E284" s="87"/>
      <c r="F284" s="87"/>
      <c r="G284" s="91"/>
      <c r="H284" s="93" t="s">
        <v>69</v>
      </c>
      <c r="I284" s="77"/>
      <c r="J284" s="66"/>
      <c r="K284" s="33"/>
      <c r="L284" s="75"/>
      <c r="M284" s="75"/>
      <c r="N284" s="75"/>
      <c r="O284" s="75"/>
      <c r="P284" s="75"/>
      <c r="Q284" s="75"/>
      <c r="R284" s="75"/>
      <c r="S284" s="75"/>
      <c r="T284" s="75"/>
      <c r="U284" s="75"/>
      <c r="V284" s="78"/>
    </row>
    <row r="285" spans="1:22" s="32" customFormat="1" x14ac:dyDescent="0.2">
      <c r="A285" s="115">
        <v>285</v>
      </c>
      <c r="B285" s="101"/>
      <c r="C285" s="85" t="s">
        <v>356</v>
      </c>
      <c r="D285" s="87"/>
      <c r="E285" s="87"/>
      <c r="F285" s="87"/>
      <c r="G285" s="91"/>
      <c r="H285" s="93" t="s">
        <v>69</v>
      </c>
      <c r="I285" s="77"/>
      <c r="J285" s="66"/>
      <c r="K285" s="33"/>
      <c r="L285" s="75"/>
      <c r="M285" s="75"/>
      <c r="N285" s="75"/>
      <c r="O285" s="75"/>
      <c r="P285" s="75"/>
      <c r="Q285" s="75"/>
      <c r="R285" s="75"/>
      <c r="S285" s="75"/>
      <c r="T285" s="75"/>
      <c r="U285" s="75"/>
      <c r="V285" s="78"/>
    </row>
    <row r="286" spans="1:22" s="32" customFormat="1" x14ac:dyDescent="0.2">
      <c r="A286" s="115">
        <v>286</v>
      </c>
      <c r="B286" s="100"/>
      <c r="C286" s="148" t="s">
        <v>414</v>
      </c>
      <c r="D286" s="148"/>
      <c r="E286" s="148"/>
      <c r="F286" s="148"/>
      <c r="G286" s="148"/>
      <c r="H286" s="148"/>
      <c r="I286" s="148"/>
      <c r="J286" s="149"/>
      <c r="K286" s="33"/>
      <c r="L286" s="75"/>
      <c r="M286" s="75"/>
      <c r="N286" s="75"/>
      <c r="O286" s="75"/>
      <c r="P286" s="75"/>
      <c r="Q286" s="75"/>
      <c r="R286" s="75"/>
      <c r="S286" s="75"/>
      <c r="T286" s="75"/>
      <c r="U286" s="75"/>
      <c r="V286" s="75"/>
    </row>
    <row r="287" spans="1:22" s="32" customFormat="1" x14ac:dyDescent="0.2">
      <c r="A287" s="115">
        <v>287</v>
      </c>
      <c r="B287" s="101"/>
      <c r="C287" s="85" t="s">
        <v>147</v>
      </c>
      <c r="D287" s="87"/>
      <c r="E287" s="87"/>
      <c r="F287" s="87"/>
      <c r="G287" s="87"/>
      <c r="H287" s="92" t="s">
        <v>69</v>
      </c>
      <c r="I287" s="77"/>
      <c r="J287" s="66"/>
      <c r="K287" s="33"/>
      <c r="L287" s="75"/>
      <c r="M287" s="75"/>
      <c r="N287" s="75"/>
      <c r="O287" s="75"/>
      <c r="P287" s="75"/>
      <c r="Q287" s="75"/>
      <c r="R287" s="75"/>
      <c r="S287" s="75"/>
      <c r="T287" s="75"/>
      <c r="U287" s="75"/>
      <c r="V287" s="78"/>
    </row>
    <row r="288" spans="1:22" s="32" customFormat="1" x14ac:dyDescent="0.2">
      <c r="A288" s="115">
        <v>288</v>
      </c>
      <c r="B288" s="101" t="s">
        <v>415</v>
      </c>
      <c r="C288" s="85" t="s">
        <v>253</v>
      </c>
      <c r="D288" s="87"/>
      <c r="E288" s="87"/>
      <c r="F288" s="87"/>
      <c r="G288" s="87"/>
      <c r="H288" s="92" t="s">
        <v>69</v>
      </c>
      <c r="I288" s="77"/>
      <c r="J288" s="66"/>
      <c r="K288" s="33"/>
      <c r="L288" s="75"/>
      <c r="M288" s="75"/>
      <c r="N288" s="75"/>
      <c r="O288" s="75"/>
      <c r="P288" s="75"/>
      <c r="Q288" s="75"/>
      <c r="R288" s="75"/>
      <c r="S288" s="75"/>
      <c r="T288" s="75"/>
      <c r="U288" s="75"/>
      <c r="V288" s="78"/>
    </row>
    <row r="289" spans="1:22" s="32" customFormat="1" x14ac:dyDescent="0.2">
      <c r="A289" s="115">
        <v>289</v>
      </c>
      <c r="B289" s="101"/>
      <c r="C289" s="85" t="s">
        <v>413</v>
      </c>
      <c r="D289" s="87"/>
      <c r="E289" s="87"/>
      <c r="F289" s="87"/>
      <c r="G289" s="87"/>
      <c r="H289" s="92" t="s">
        <v>69</v>
      </c>
      <c r="I289" s="77"/>
      <c r="J289" s="66"/>
      <c r="K289" s="33"/>
      <c r="L289" s="75"/>
      <c r="M289" s="75"/>
      <c r="N289" s="75"/>
      <c r="O289" s="75"/>
      <c r="P289" s="75"/>
      <c r="Q289" s="75"/>
      <c r="R289" s="75"/>
      <c r="S289" s="75"/>
      <c r="T289" s="75"/>
      <c r="U289" s="75"/>
      <c r="V289" s="78"/>
    </row>
    <row r="290" spans="1:22" s="32" customFormat="1" x14ac:dyDescent="0.2">
      <c r="A290" s="115">
        <v>290</v>
      </c>
      <c r="B290" s="101"/>
      <c r="C290" s="85" t="s">
        <v>416</v>
      </c>
      <c r="D290" s="87"/>
      <c r="E290" s="87"/>
      <c r="F290" s="87"/>
      <c r="G290" s="87"/>
      <c r="H290" s="92" t="s">
        <v>69</v>
      </c>
      <c r="I290" s="77"/>
      <c r="J290" s="66"/>
      <c r="K290" s="33"/>
      <c r="L290" s="75"/>
      <c r="M290" s="75"/>
      <c r="N290" s="75"/>
      <c r="O290" s="75"/>
      <c r="P290" s="75"/>
      <c r="Q290" s="75"/>
      <c r="R290" s="75"/>
      <c r="S290" s="75"/>
      <c r="T290" s="75"/>
      <c r="U290" s="75"/>
      <c r="V290" s="78"/>
    </row>
    <row r="291" spans="1:22" s="32" customFormat="1" x14ac:dyDescent="0.2">
      <c r="A291" s="115">
        <v>291</v>
      </c>
      <c r="B291" s="101"/>
      <c r="C291" s="85" t="s">
        <v>355</v>
      </c>
      <c r="D291" s="87"/>
      <c r="E291" s="87"/>
      <c r="F291" s="87"/>
      <c r="G291" s="87"/>
      <c r="H291" s="93" t="s">
        <v>69</v>
      </c>
      <c r="I291" s="77"/>
      <c r="J291" s="66"/>
      <c r="K291" s="33"/>
      <c r="L291" s="75"/>
      <c r="M291" s="75"/>
      <c r="N291" s="75"/>
      <c r="O291" s="75"/>
      <c r="P291" s="75"/>
      <c r="Q291" s="75"/>
      <c r="R291" s="75"/>
      <c r="S291" s="75"/>
      <c r="T291" s="75"/>
      <c r="U291" s="75"/>
      <c r="V291" s="78"/>
    </row>
    <row r="292" spans="1:22" s="32" customFormat="1" x14ac:dyDescent="0.2">
      <c r="A292" s="115">
        <v>292</v>
      </c>
      <c r="B292" s="101"/>
      <c r="C292" s="85" t="s">
        <v>356</v>
      </c>
      <c r="D292" s="87"/>
      <c r="E292" s="87"/>
      <c r="F292" s="87"/>
      <c r="G292" s="87"/>
      <c r="H292" s="93" t="s">
        <v>69</v>
      </c>
      <c r="I292" s="77"/>
      <c r="J292" s="66"/>
      <c r="K292" s="33"/>
      <c r="L292" s="75"/>
      <c r="M292" s="75"/>
      <c r="N292" s="75"/>
      <c r="O292" s="75"/>
      <c r="P292" s="75"/>
      <c r="Q292" s="75"/>
      <c r="R292" s="75"/>
      <c r="S292" s="75"/>
      <c r="T292" s="75"/>
      <c r="U292" s="75"/>
      <c r="V292" s="78"/>
    </row>
    <row r="293" spans="1:22" s="32" customFormat="1" x14ac:dyDescent="0.2">
      <c r="A293" s="115">
        <v>293</v>
      </c>
      <c r="B293" s="100"/>
      <c r="C293" s="148" t="s">
        <v>417</v>
      </c>
      <c r="D293" s="148"/>
      <c r="E293" s="148"/>
      <c r="F293" s="148"/>
      <c r="G293" s="148"/>
      <c r="H293" s="148"/>
      <c r="I293" s="148"/>
      <c r="J293" s="149"/>
      <c r="K293" s="33"/>
      <c r="L293" s="75"/>
      <c r="M293" s="75"/>
      <c r="N293" s="75"/>
      <c r="O293" s="75"/>
      <c r="P293" s="75"/>
      <c r="Q293" s="75"/>
      <c r="R293" s="75"/>
      <c r="S293" s="75"/>
      <c r="T293" s="75"/>
      <c r="U293" s="75"/>
      <c r="V293" s="75"/>
    </row>
    <row r="294" spans="1:22" s="32" customFormat="1" x14ac:dyDescent="0.2">
      <c r="A294" s="115">
        <v>294</v>
      </c>
      <c r="B294" s="101"/>
      <c r="C294" s="85" t="s">
        <v>147</v>
      </c>
      <c r="D294" s="91"/>
      <c r="E294" s="91"/>
      <c r="F294" s="91"/>
      <c r="G294" s="91"/>
      <c r="H294" s="92" t="s">
        <v>69</v>
      </c>
      <c r="I294" s="77"/>
      <c r="J294" s="66"/>
      <c r="K294" s="33"/>
      <c r="L294" s="75"/>
      <c r="M294" s="75"/>
      <c r="N294" s="75"/>
      <c r="O294" s="75"/>
      <c r="P294" s="75"/>
      <c r="Q294" s="75"/>
      <c r="R294" s="75"/>
      <c r="S294" s="75"/>
      <c r="T294" s="75"/>
      <c r="U294" s="75"/>
      <c r="V294" s="78"/>
    </row>
    <row r="295" spans="1:22" s="32" customFormat="1" x14ac:dyDescent="0.2">
      <c r="A295" s="115">
        <v>295</v>
      </c>
      <c r="B295" s="101" t="s">
        <v>403</v>
      </c>
      <c r="C295" s="85" t="s">
        <v>358</v>
      </c>
      <c r="D295" s="91"/>
      <c r="E295" s="91"/>
      <c r="F295" s="91"/>
      <c r="G295" s="91"/>
      <c r="H295" s="92" t="s">
        <v>62</v>
      </c>
      <c r="I295" s="77"/>
      <c r="J295" s="66"/>
      <c r="K295" s="33"/>
      <c r="L295" s="67" t="s">
        <v>62</v>
      </c>
      <c r="M295" s="70" t="s">
        <v>83</v>
      </c>
      <c r="N295" s="70" t="s">
        <v>73</v>
      </c>
      <c r="O295" s="75"/>
      <c r="P295" s="75"/>
      <c r="Q295" s="75"/>
      <c r="R295" s="75"/>
      <c r="S295" s="75"/>
      <c r="T295" s="75"/>
      <c r="U295" s="75"/>
      <c r="V295" s="75"/>
    </row>
    <row r="296" spans="1:22" s="32" customFormat="1" x14ac:dyDescent="0.2">
      <c r="A296" s="115">
        <v>296</v>
      </c>
      <c r="B296" s="101"/>
      <c r="C296" s="85" t="s">
        <v>373</v>
      </c>
      <c r="D296" s="92" t="s">
        <v>69</v>
      </c>
      <c r="E296" s="96" t="s">
        <v>396</v>
      </c>
      <c r="F296" s="99" t="s">
        <v>131</v>
      </c>
      <c r="G296" s="92" t="s">
        <v>69</v>
      </c>
      <c r="H296" s="96" t="s">
        <v>396</v>
      </c>
      <c r="I296" s="77"/>
      <c r="J296" s="66"/>
      <c r="K296" s="33"/>
      <c r="L296" s="79"/>
      <c r="M296" s="75"/>
      <c r="N296" s="75"/>
      <c r="O296" s="75"/>
      <c r="P296" s="75"/>
      <c r="Q296" s="75"/>
      <c r="R296" s="75"/>
      <c r="S296" s="75"/>
      <c r="T296" s="75"/>
      <c r="U296" s="75"/>
      <c r="V296" s="78"/>
    </row>
    <row r="297" spans="1:22" s="32" customFormat="1" x14ac:dyDescent="0.2">
      <c r="A297" s="115">
        <v>297</v>
      </c>
      <c r="B297" s="101"/>
      <c r="C297" s="85" t="s">
        <v>378</v>
      </c>
      <c r="D297" s="91"/>
      <c r="E297" s="91"/>
      <c r="F297" s="91"/>
      <c r="G297" s="92" t="s">
        <v>69</v>
      </c>
      <c r="H297" s="94" t="s">
        <v>397</v>
      </c>
      <c r="I297" s="77"/>
      <c r="J297" s="66"/>
      <c r="K297" s="33"/>
      <c r="L297" s="67" t="s">
        <v>62</v>
      </c>
      <c r="M297" s="70" t="s">
        <v>123</v>
      </c>
      <c r="N297" s="70" t="s">
        <v>397</v>
      </c>
      <c r="O297" s="75"/>
      <c r="P297" s="75"/>
      <c r="Q297" s="75"/>
      <c r="R297" s="75"/>
      <c r="S297" s="75"/>
      <c r="T297" s="75"/>
      <c r="U297" s="75"/>
      <c r="V297" s="75"/>
    </row>
    <row r="298" spans="1:22" s="32" customFormat="1" x14ac:dyDescent="0.2">
      <c r="A298" s="115">
        <v>298</v>
      </c>
      <c r="B298" s="101"/>
      <c r="C298" s="85" t="s">
        <v>418</v>
      </c>
      <c r="D298" s="91"/>
      <c r="E298" s="91"/>
      <c r="F298" s="91"/>
      <c r="G298" s="91"/>
      <c r="H298" s="92" t="s">
        <v>69</v>
      </c>
      <c r="I298" s="77"/>
      <c r="J298" s="66"/>
      <c r="K298" s="33"/>
      <c r="L298" s="75"/>
      <c r="M298" s="75"/>
      <c r="N298" s="75"/>
      <c r="O298" s="75"/>
      <c r="P298" s="75"/>
      <c r="Q298" s="75"/>
      <c r="R298" s="75"/>
      <c r="S298" s="75"/>
      <c r="T298" s="75"/>
      <c r="U298" s="75"/>
      <c r="V298" s="78"/>
    </row>
    <row r="299" spans="1:22" s="32" customFormat="1" x14ac:dyDescent="0.2">
      <c r="A299" s="115">
        <v>299</v>
      </c>
      <c r="B299" s="101"/>
      <c r="C299" s="85" t="s">
        <v>419</v>
      </c>
      <c r="D299" s="91"/>
      <c r="E299" s="91"/>
      <c r="F299" s="91"/>
      <c r="G299" s="91"/>
      <c r="H299" s="92" t="s">
        <v>69</v>
      </c>
      <c r="I299" s="77"/>
      <c r="J299" s="66"/>
      <c r="K299" s="33"/>
      <c r="L299" s="75"/>
      <c r="M299" s="75"/>
      <c r="N299" s="75"/>
      <c r="O299" s="75"/>
      <c r="P299" s="75"/>
      <c r="Q299" s="75"/>
      <c r="R299" s="75"/>
      <c r="S299" s="75"/>
      <c r="T299" s="75"/>
      <c r="U299" s="75"/>
      <c r="V299" s="78"/>
    </row>
    <row r="300" spans="1:22" s="32" customFormat="1" x14ac:dyDescent="0.2">
      <c r="A300" s="115">
        <v>300</v>
      </c>
      <c r="B300" s="101"/>
      <c r="C300" s="85" t="s">
        <v>420</v>
      </c>
      <c r="D300" s="91"/>
      <c r="E300" s="91"/>
      <c r="F300" s="91"/>
      <c r="G300" s="91"/>
      <c r="H300" s="92" t="s">
        <v>62</v>
      </c>
      <c r="I300" s="77"/>
      <c r="J300" s="66"/>
      <c r="K300" s="33"/>
      <c r="L300" s="67" t="s">
        <v>62</v>
      </c>
      <c r="M300" s="70" t="s">
        <v>434</v>
      </c>
      <c r="N300" s="70" t="s">
        <v>435</v>
      </c>
      <c r="O300" s="75"/>
      <c r="P300" s="75"/>
      <c r="Q300" s="75"/>
      <c r="R300" s="75"/>
      <c r="S300" s="75"/>
      <c r="T300" s="75"/>
      <c r="U300" s="75"/>
      <c r="V300" s="75"/>
    </row>
    <row r="301" spans="1:22" s="32" customFormat="1" x14ac:dyDescent="0.2">
      <c r="A301" s="115">
        <v>301</v>
      </c>
      <c r="B301" s="101"/>
      <c r="C301" s="85" t="s">
        <v>355</v>
      </c>
      <c r="D301" s="91"/>
      <c r="E301" s="91"/>
      <c r="F301" s="91"/>
      <c r="G301" s="91"/>
      <c r="H301" s="93" t="s">
        <v>69</v>
      </c>
      <c r="I301" s="77"/>
      <c r="J301" s="66"/>
      <c r="K301" s="33"/>
      <c r="L301" s="75"/>
      <c r="M301" s="75"/>
      <c r="N301" s="75"/>
      <c r="O301" s="75"/>
      <c r="P301" s="75"/>
      <c r="Q301" s="75"/>
      <c r="R301" s="75"/>
      <c r="S301" s="75"/>
      <c r="T301" s="75"/>
      <c r="U301" s="75"/>
      <c r="V301" s="78"/>
    </row>
    <row r="302" spans="1:22" s="32" customFormat="1" x14ac:dyDescent="0.2">
      <c r="A302" s="115">
        <v>302</v>
      </c>
      <c r="B302" s="101"/>
      <c r="C302" s="85" t="s">
        <v>356</v>
      </c>
      <c r="D302" s="91"/>
      <c r="E302" s="91"/>
      <c r="F302" s="91"/>
      <c r="G302" s="91"/>
      <c r="H302" s="93" t="s">
        <v>69</v>
      </c>
      <c r="I302" s="77"/>
      <c r="J302" s="66"/>
      <c r="K302" s="33"/>
      <c r="L302" s="75"/>
      <c r="M302" s="75"/>
      <c r="N302" s="75"/>
      <c r="O302" s="75"/>
      <c r="P302" s="75"/>
      <c r="Q302" s="75"/>
      <c r="R302" s="75"/>
      <c r="S302" s="75"/>
      <c r="T302" s="75"/>
      <c r="U302" s="75"/>
      <c r="V302" s="78"/>
    </row>
    <row r="303" spans="1:22" s="32" customFormat="1" x14ac:dyDescent="0.2">
      <c r="A303" s="115">
        <v>303</v>
      </c>
      <c r="B303" s="100"/>
      <c r="C303" s="148" t="s">
        <v>421</v>
      </c>
      <c r="D303" s="148"/>
      <c r="E303" s="148"/>
      <c r="F303" s="148"/>
      <c r="G303" s="148"/>
      <c r="H303" s="148"/>
      <c r="I303" s="148"/>
      <c r="J303" s="149"/>
      <c r="K303" s="33"/>
      <c r="L303" s="75"/>
      <c r="M303" s="75"/>
      <c r="N303" s="75"/>
      <c r="O303" s="75"/>
      <c r="P303" s="75"/>
      <c r="Q303" s="75"/>
      <c r="R303" s="75"/>
      <c r="S303" s="75"/>
      <c r="T303" s="75"/>
      <c r="U303" s="75"/>
      <c r="V303" s="75"/>
    </row>
    <row r="304" spans="1:22" s="32" customFormat="1" x14ac:dyDescent="0.2">
      <c r="A304" s="115">
        <v>304</v>
      </c>
      <c r="B304" s="101"/>
      <c r="C304" s="85" t="s">
        <v>422</v>
      </c>
      <c r="D304" s="87"/>
      <c r="E304" s="87"/>
      <c r="F304" s="87"/>
      <c r="G304" s="87"/>
      <c r="H304" s="92" t="s">
        <v>62</v>
      </c>
      <c r="I304" s="77"/>
      <c r="J304" s="66"/>
      <c r="K304" s="33"/>
      <c r="L304" s="67" t="s">
        <v>62</v>
      </c>
      <c r="M304" s="70" t="s">
        <v>502</v>
      </c>
      <c r="N304" s="70" t="s">
        <v>503</v>
      </c>
      <c r="O304" s="70" t="s">
        <v>504</v>
      </c>
      <c r="P304" s="75"/>
      <c r="Q304" s="75"/>
      <c r="R304" s="75"/>
      <c r="S304" s="75"/>
      <c r="T304" s="75"/>
      <c r="U304" s="75"/>
      <c r="V304" s="75"/>
    </row>
    <row r="305" spans="1:22" s="32" customFormat="1" x14ac:dyDescent="0.2">
      <c r="A305" s="115">
        <v>305</v>
      </c>
      <c r="B305" s="101" t="s">
        <v>423</v>
      </c>
      <c r="C305" s="85" t="s">
        <v>424</v>
      </c>
      <c r="D305" s="87"/>
      <c r="E305" s="87"/>
      <c r="F305" s="87"/>
      <c r="G305" s="87"/>
      <c r="H305" s="92" t="s">
        <v>69</v>
      </c>
      <c r="I305" s="77"/>
      <c r="J305" s="66"/>
      <c r="K305" s="33"/>
      <c r="L305" s="75"/>
      <c r="M305" s="75"/>
      <c r="N305" s="75"/>
      <c r="O305" s="75"/>
      <c r="P305" s="75"/>
      <c r="Q305" s="75"/>
      <c r="R305" s="75"/>
      <c r="S305" s="75"/>
      <c r="T305" s="75"/>
      <c r="U305" s="75"/>
      <c r="V305" s="78"/>
    </row>
    <row r="306" spans="1:22" s="32" customFormat="1" x14ac:dyDescent="0.2">
      <c r="A306" s="115">
        <v>306</v>
      </c>
      <c r="B306" s="100"/>
      <c r="C306" s="148" t="s">
        <v>425</v>
      </c>
      <c r="D306" s="148"/>
      <c r="E306" s="148"/>
      <c r="F306" s="148"/>
      <c r="G306" s="148"/>
      <c r="H306" s="148"/>
      <c r="I306" s="148"/>
      <c r="J306" s="149"/>
      <c r="K306" s="33"/>
      <c r="L306" s="75"/>
      <c r="M306" s="75"/>
      <c r="N306" s="75"/>
      <c r="O306" s="75"/>
      <c r="P306" s="75"/>
      <c r="Q306" s="75"/>
      <c r="R306" s="75"/>
      <c r="S306" s="75"/>
      <c r="T306" s="75"/>
      <c r="U306" s="75"/>
      <c r="V306" s="75"/>
    </row>
    <row r="307" spans="1:22" s="32" customFormat="1" x14ac:dyDescent="0.2">
      <c r="A307" s="115">
        <v>307</v>
      </c>
      <c r="B307" s="101"/>
      <c r="C307" s="85" t="s">
        <v>147</v>
      </c>
      <c r="D307" s="91"/>
      <c r="E307" s="91"/>
      <c r="F307" s="91"/>
      <c r="G307" s="91"/>
      <c r="H307" s="92" t="s">
        <v>69</v>
      </c>
      <c r="I307" s="77"/>
      <c r="J307" s="66"/>
      <c r="K307" s="33"/>
      <c r="L307" s="75"/>
      <c r="M307" s="75"/>
      <c r="N307" s="75"/>
      <c r="O307" s="75"/>
      <c r="P307" s="75"/>
      <c r="Q307" s="75"/>
      <c r="R307" s="75"/>
      <c r="S307" s="75"/>
      <c r="T307" s="75"/>
      <c r="U307" s="75"/>
      <c r="V307" s="78"/>
    </row>
    <row r="308" spans="1:22" s="32" customFormat="1" x14ac:dyDescent="0.2">
      <c r="A308" s="115">
        <v>308</v>
      </c>
      <c r="B308" s="101"/>
      <c r="C308" s="85" t="s">
        <v>373</v>
      </c>
      <c r="D308" s="92" t="s">
        <v>69</v>
      </c>
      <c r="E308" s="96" t="s">
        <v>396</v>
      </c>
      <c r="F308" s="99" t="s">
        <v>131</v>
      </c>
      <c r="G308" s="92" t="s">
        <v>69</v>
      </c>
      <c r="H308" s="96" t="s">
        <v>396</v>
      </c>
      <c r="I308" s="77"/>
      <c r="J308" s="66"/>
      <c r="K308" s="33"/>
      <c r="L308" s="79"/>
      <c r="M308" s="75"/>
      <c r="N308" s="75"/>
      <c r="O308" s="75"/>
      <c r="P308" s="75"/>
      <c r="Q308" s="75"/>
      <c r="R308" s="75"/>
      <c r="S308" s="75"/>
      <c r="T308" s="75"/>
      <c r="U308" s="75"/>
      <c r="V308" s="78"/>
    </row>
    <row r="309" spans="1:22" s="32" customFormat="1" x14ac:dyDescent="0.2">
      <c r="A309" s="115">
        <v>309</v>
      </c>
      <c r="B309" s="101"/>
      <c r="C309" s="85" t="s">
        <v>378</v>
      </c>
      <c r="D309" s="91"/>
      <c r="E309" s="91"/>
      <c r="F309" s="91"/>
      <c r="G309" s="92" t="s">
        <v>69</v>
      </c>
      <c r="H309" s="94" t="s">
        <v>397</v>
      </c>
      <c r="I309" s="77"/>
      <c r="J309" s="66"/>
      <c r="K309" s="33"/>
      <c r="L309" s="67" t="s">
        <v>62</v>
      </c>
      <c r="M309" s="70" t="s">
        <v>123</v>
      </c>
      <c r="N309" s="70" t="s">
        <v>397</v>
      </c>
      <c r="O309" s="75"/>
      <c r="P309" s="75"/>
      <c r="Q309" s="75"/>
      <c r="R309" s="75"/>
      <c r="S309" s="75"/>
      <c r="T309" s="75"/>
      <c r="U309" s="75"/>
      <c r="V309" s="75"/>
    </row>
    <row r="310" spans="1:22" s="32" customFormat="1" x14ac:dyDescent="0.2">
      <c r="A310" s="115">
        <v>310</v>
      </c>
      <c r="B310" s="101"/>
      <c r="C310" s="85" t="s">
        <v>355</v>
      </c>
      <c r="D310" s="91"/>
      <c r="E310" s="91"/>
      <c r="F310" s="91"/>
      <c r="G310" s="91"/>
      <c r="H310" s="93" t="s">
        <v>69</v>
      </c>
      <c r="I310" s="77"/>
      <c r="J310" s="66"/>
      <c r="K310" s="33"/>
      <c r="L310" s="75"/>
      <c r="M310" s="75"/>
      <c r="N310" s="75"/>
      <c r="O310" s="75"/>
      <c r="P310" s="75"/>
      <c r="Q310" s="75"/>
      <c r="R310" s="75"/>
      <c r="S310" s="75"/>
      <c r="T310" s="75"/>
      <c r="U310" s="75"/>
      <c r="V310" s="78"/>
    </row>
    <row r="311" spans="1:22" s="32" customFormat="1" x14ac:dyDescent="0.2">
      <c r="A311" s="115">
        <v>311</v>
      </c>
      <c r="B311" s="101"/>
      <c r="C311" s="85" t="s">
        <v>356</v>
      </c>
      <c r="D311" s="91"/>
      <c r="E311" s="91"/>
      <c r="F311" s="91"/>
      <c r="G311" s="91"/>
      <c r="H311" s="93" t="s">
        <v>69</v>
      </c>
      <c r="I311" s="77"/>
      <c r="J311" s="66"/>
      <c r="K311" s="33"/>
      <c r="L311" s="75"/>
      <c r="M311" s="75"/>
      <c r="N311" s="75"/>
      <c r="O311" s="75"/>
      <c r="P311" s="75"/>
      <c r="Q311" s="75"/>
      <c r="R311" s="75"/>
      <c r="S311" s="75"/>
      <c r="T311" s="75"/>
      <c r="U311" s="75"/>
      <c r="V311" s="78"/>
    </row>
    <row r="312" spans="1:22" s="32" customFormat="1" x14ac:dyDescent="0.2">
      <c r="A312" s="115">
        <v>312</v>
      </c>
      <c r="B312" s="100"/>
      <c r="C312" s="148" t="s">
        <v>426</v>
      </c>
      <c r="D312" s="148"/>
      <c r="E312" s="148"/>
      <c r="F312" s="148"/>
      <c r="G312" s="148"/>
      <c r="H312" s="148"/>
      <c r="I312" s="148"/>
      <c r="J312" s="149"/>
      <c r="K312" s="33"/>
      <c r="L312" s="75"/>
      <c r="M312" s="75"/>
      <c r="N312" s="75"/>
      <c r="O312" s="75"/>
      <c r="P312" s="75"/>
      <c r="Q312" s="75"/>
      <c r="R312" s="75"/>
      <c r="S312" s="75"/>
      <c r="T312" s="75"/>
      <c r="U312" s="75"/>
      <c r="V312" s="75"/>
    </row>
    <row r="313" spans="1:22" s="32" customFormat="1" x14ac:dyDescent="0.2">
      <c r="A313" s="115">
        <v>313</v>
      </c>
      <c r="B313" s="101" t="s">
        <v>353</v>
      </c>
      <c r="C313" s="85" t="s">
        <v>427</v>
      </c>
      <c r="D313" s="87"/>
      <c r="E313" s="87"/>
      <c r="F313" s="87"/>
      <c r="G313" s="87"/>
      <c r="H313" s="94" t="s">
        <v>62</v>
      </c>
      <c r="I313" s="77"/>
      <c r="J313" s="66"/>
      <c r="K313" s="33"/>
      <c r="L313" s="67" t="s">
        <v>62</v>
      </c>
      <c r="M313" s="70" t="s">
        <v>522</v>
      </c>
      <c r="N313" s="70" t="s">
        <v>152</v>
      </c>
      <c r="O313" s="75"/>
      <c r="P313" s="75"/>
      <c r="Q313" s="75"/>
      <c r="R313" s="75"/>
      <c r="S313" s="75"/>
      <c r="T313" s="75"/>
      <c r="U313" s="75"/>
      <c r="V313" s="78"/>
    </row>
    <row r="314" spans="1:22" s="32" customFormat="1" x14ac:dyDescent="0.2">
      <c r="A314" s="115">
        <v>314</v>
      </c>
      <c r="B314" s="101" t="s">
        <v>403</v>
      </c>
      <c r="C314" s="85" t="s">
        <v>358</v>
      </c>
      <c r="D314" s="87"/>
      <c r="E314" s="87"/>
      <c r="F314" s="87"/>
      <c r="G314" s="87"/>
      <c r="H314" s="92" t="s">
        <v>62</v>
      </c>
      <c r="I314" s="77"/>
      <c r="J314" s="66"/>
      <c r="K314" s="33"/>
      <c r="L314" s="67" t="s">
        <v>62</v>
      </c>
      <c r="M314" s="70" t="s">
        <v>83</v>
      </c>
      <c r="N314" s="70" t="s">
        <v>152</v>
      </c>
      <c r="O314" s="75"/>
      <c r="P314" s="75"/>
      <c r="Q314" s="75"/>
      <c r="R314" s="75"/>
      <c r="S314" s="75"/>
      <c r="T314" s="75"/>
      <c r="U314" s="75"/>
      <c r="V314" s="75"/>
    </row>
    <row r="315" spans="1:22" s="32" customFormat="1" x14ac:dyDescent="0.2">
      <c r="A315" s="115">
        <v>315</v>
      </c>
      <c r="B315" s="102" t="s">
        <v>466</v>
      </c>
      <c r="C315" s="85" t="s">
        <v>428</v>
      </c>
      <c r="D315" s="87"/>
      <c r="E315" s="87"/>
      <c r="F315" s="87"/>
      <c r="G315" s="87"/>
      <c r="H315" s="92" t="s">
        <v>69</v>
      </c>
      <c r="I315" s="77"/>
      <c r="J315" s="66"/>
      <c r="K315" s="33"/>
      <c r="L315" s="75"/>
      <c r="M315" s="75"/>
      <c r="N315" s="75"/>
      <c r="O315" s="75"/>
      <c r="P315" s="75"/>
      <c r="Q315" s="75"/>
      <c r="R315" s="75"/>
      <c r="S315" s="75"/>
      <c r="T315" s="75"/>
      <c r="U315" s="75"/>
      <c r="V315" s="78"/>
    </row>
    <row r="316" spans="1:22" s="32" customFormat="1" x14ac:dyDescent="0.2">
      <c r="A316" s="115">
        <v>316</v>
      </c>
      <c r="B316" s="101"/>
      <c r="C316" s="85" t="s">
        <v>355</v>
      </c>
      <c r="D316" s="87"/>
      <c r="E316" s="87"/>
      <c r="F316" s="87"/>
      <c r="G316" s="87"/>
      <c r="H316" s="93" t="s">
        <v>69</v>
      </c>
      <c r="I316" s="77"/>
      <c r="J316" s="66"/>
      <c r="K316" s="33"/>
      <c r="L316" s="75"/>
      <c r="M316" s="75"/>
      <c r="N316" s="75"/>
      <c r="O316" s="75"/>
      <c r="P316" s="75"/>
      <c r="Q316" s="75"/>
      <c r="R316" s="75"/>
      <c r="S316" s="75"/>
      <c r="T316" s="75"/>
      <c r="U316" s="75"/>
      <c r="V316" s="78"/>
    </row>
    <row r="317" spans="1:22" s="32" customFormat="1" ht="13.5" thickBot="1" x14ac:dyDescent="0.25">
      <c r="A317" s="116">
        <v>317</v>
      </c>
      <c r="B317" s="105"/>
      <c r="C317" s="106" t="s">
        <v>356</v>
      </c>
      <c r="D317" s="107"/>
      <c r="E317" s="107"/>
      <c r="F317" s="107"/>
      <c r="G317" s="107"/>
      <c r="H317" s="108" t="s">
        <v>69</v>
      </c>
      <c r="I317" s="109"/>
      <c r="J317" s="110"/>
      <c r="K317" s="33"/>
      <c r="L317" s="75"/>
      <c r="M317" s="75"/>
      <c r="N317" s="75"/>
      <c r="O317" s="75"/>
      <c r="P317" s="75"/>
      <c r="Q317" s="75"/>
      <c r="R317" s="75"/>
      <c r="S317" s="75"/>
      <c r="T317" s="75"/>
      <c r="U317" s="75"/>
      <c r="V317" s="78"/>
    </row>
  </sheetData>
  <dataConsolidate/>
  <mergeCells count="49">
    <mergeCell ref="C5:J5"/>
    <mergeCell ref="D4:H4"/>
    <mergeCell ref="C2:I2"/>
    <mergeCell ref="C3:I3"/>
    <mergeCell ref="C105:J105"/>
    <mergeCell ref="C6:J6"/>
    <mergeCell ref="C11:J11"/>
    <mergeCell ref="C19:J19"/>
    <mergeCell ref="C26:J26"/>
    <mergeCell ref="C32:J32"/>
    <mergeCell ref="C38:J38"/>
    <mergeCell ref="C39:J39"/>
    <mergeCell ref="C55:J55"/>
    <mergeCell ref="C57:J57"/>
    <mergeCell ref="C66:J66"/>
    <mergeCell ref="C84:J84"/>
    <mergeCell ref="C181:J181"/>
    <mergeCell ref="C112:J112"/>
    <mergeCell ref="C118:J118"/>
    <mergeCell ref="C124:J124"/>
    <mergeCell ref="C128:J128"/>
    <mergeCell ref="C135:J135"/>
    <mergeCell ref="C141:J141"/>
    <mergeCell ref="C148:J148"/>
    <mergeCell ref="C156:J156"/>
    <mergeCell ref="C157:J157"/>
    <mergeCell ref="C170:J170"/>
    <mergeCell ref="C175:J175"/>
    <mergeCell ref="C191:J191"/>
    <mergeCell ref="C198:J198"/>
    <mergeCell ref="C210:J210"/>
    <mergeCell ref="C215:J215"/>
    <mergeCell ref="C219:J219"/>
    <mergeCell ref="B1:H1"/>
    <mergeCell ref="C306:J306"/>
    <mergeCell ref="C312:J312"/>
    <mergeCell ref="C264:J264"/>
    <mergeCell ref="C268:J268"/>
    <mergeCell ref="C273:J273"/>
    <mergeCell ref="C286:J286"/>
    <mergeCell ref="C293:J293"/>
    <mergeCell ref="C303:J303"/>
    <mergeCell ref="C224:J224"/>
    <mergeCell ref="C227:J227"/>
    <mergeCell ref="C238:J238"/>
    <mergeCell ref="C244:J244"/>
    <mergeCell ref="C255:J255"/>
    <mergeCell ref="C259:J259"/>
    <mergeCell ref="C186:J186"/>
  </mergeCells>
  <dataValidations count="150">
    <dataValidation type="list" showInputMessage="1" showErrorMessage="1" sqref="H10" xr:uid="{4242CB8A-6706-48AF-818B-EF36825E46F2}">
      <formula1>$L$10:$P$10</formula1>
    </dataValidation>
    <dataValidation type="list" errorStyle="warning" showInputMessage="1" showErrorMessage="1" sqref="H12" xr:uid="{1B7BD006-21FF-4C21-905A-AA7484DDD9ED}">
      <formula1>$L$12:$O$12</formula1>
    </dataValidation>
    <dataValidation type="list" showInputMessage="1" showErrorMessage="1" sqref="H13" xr:uid="{0C2FF4D4-5271-4B23-811F-24E8C6FBB432}">
      <formula1>$L$13:$N$13</formula1>
    </dataValidation>
    <dataValidation type="list" showInputMessage="1" showErrorMessage="1" sqref="H14" xr:uid="{936422A3-0837-45C6-987C-B05BF8C6F3BB}">
      <formula1>$L$14:$N$14</formula1>
    </dataValidation>
    <dataValidation type="list" showInputMessage="1" showErrorMessage="1" sqref="H16" xr:uid="{7B693497-C66C-49DA-971E-1D536A7D8B3C}">
      <formula1>$L$16:$N$16</formula1>
    </dataValidation>
    <dataValidation type="list" showInputMessage="1" showErrorMessage="1" sqref="H17" xr:uid="{06FB5145-3401-49C6-87F1-DE0CBC28D639}">
      <formula1>$L$17:$N$17</formula1>
    </dataValidation>
    <dataValidation type="list" showInputMessage="1" showErrorMessage="1" sqref="H18" xr:uid="{454058CF-F329-4876-9A58-02A3E7273A8E}">
      <formula1>$L$18:$N$18</formula1>
    </dataValidation>
    <dataValidation type="list" showInputMessage="1" showErrorMessage="1" sqref="H20" xr:uid="{E575B156-B153-4257-88A5-80BD46704411}">
      <formula1>$L$20:$N$20</formula1>
    </dataValidation>
    <dataValidation type="list" showInputMessage="1" showErrorMessage="1" sqref="H22" xr:uid="{7F07AEAF-3036-4C13-873F-00FF217D1FD7}">
      <formula1>$L$22:$N$22</formula1>
    </dataValidation>
    <dataValidation type="list" showInputMessage="1" showErrorMessage="1" sqref="H23" xr:uid="{0EFA2300-0A03-4C28-9903-CBC163050F4E}">
      <formula1>$L$23:$N$23</formula1>
    </dataValidation>
    <dataValidation type="list" showInputMessage="1" showErrorMessage="1" sqref="D24" xr:uid="{BC1B28FE-FDB4-460E-857F-26C2E9AA43C8}">
      <formula1>$L$24:$N$24</formula1>
    </dataValidation>
    <dataValidation type="list" showInputMessage="1" showErrorMessage="1" sqref="G24" xr:uid="{3382F5D5-83BF-4AD5-89F7-A65B9CA440B3}">
      <formula1>$O$24:$Q$24</formula1>
    </dataValidation>
    <dataValidation type="list" showInputMessage="1" showErrorMessage="1" sqref="D25" xr:uid="{60EC0E59-3526-43D3-A1F8-1526111BEF40}">
      <formula1>$L$25:$N$25</formula1>
    </dataValidation>
    <dataValidation type="list" showInputMessage="1" showErrorMessage="1" sqref="G25" xr:uid="{493C9B0B-E68A-4798-BBF9-7661EC87E2BE}">
      <formula1>$O$25:$Q$25</formula1>
    </dataValidation>
    <dataValidation type="list" showInputMessage="1" showErrorMessage="1" sqref="H27" xr:uid="{61246DFD-8417-4044-A5C1-83A7A2681885}">
      <formula1>$L$27:$N$27</formula1>
    </dataValidation>
    <dataValidation type="list" showInputMessage="1" showErrorMessage="1" sqref="H43" xr:uid="{88F33CF3-4C30-4099-B2D9-FCCF8D8AA861}">
      <formula1>$L$43:$P$43</formula1>
    </dataValidation>
    <dataValidation type="list" showInputMessage="1" showErrorMessage="1" sqref="H28" xr:uid="{FD7A0D51-1753-45CE-B01B-11DF97FCEB2D}">
      <formula1>$L$28:$N$28</formula1>
    </dataValidation>
    <dataValidation type="list" showInputMessage="1" showErrorMessage="1" sqref="H29" xr:uid="{70492697-D036-4827-9373-C14450DD0D2A}">
      <formula1>$L$29:$N$29</formula1>
    </dataValidation>
    <dataValidation type="list" showInputMessage="1" showErrorMessage="1" sqref="H30" xr:uid="{629F6A83-CE9C-4A4B-A51E-D4805B0E4E9A}">
      <formula1>$L$30:$N$30</formula1>
    </dataValidation>
    <dataValidation type="list" showInputMessage="1" showErrorMessage="1" sqref="H31" xr:uid="{23F80535-A6A6-44D0-A9AD-D9F23C4D0875}">
      <formula1>$L$31:$N$31</formula1>
    </dataValidation>
    <dataValidation type="list" showInputMessage="1" showErrorMessage="1" sqref="H33:H36" xr:uid="{6667DC70-7F0A-459F-884B-DBBF52C711EB}">
      <formula1>$L$33:$N$33</formula1>
    </dataValidation>
    <dataValidation type="list" showInputMessage="1" showErrorMessage="1" sqref="H44" xr:uid="{33E68DF6-D146-4E40-91BE-52CEFD6FD9A7}">
      <formula1>$L$44:$N$44</formula1>
    </dataValidation>
    <dataValidation type="list" showInputMessage="1" showErrorMessage="1" sqref="H46" xr:uid="{58E1700F-E508-495F-98A6-51EBFC29A68C}">
      <formula1>$L$46:$P$46</formula1>
    </dataValidation>
    <dataValidation type="list" showInputMessage="1" showErrorMessage="1" sqref="H48" xr:uid="{39838848-D483-4D5D-A76A-DFCBF55E6F39}">
      <formula1>$L$48:$P$48</formula1>
    </dataValidation>
    <dataValidation type="list" showInputMessage="1" showErrorMessage="1" sqref="H54" xr:uid="{FDAFF9C1-CE73-472C-8178-79AFD983D529}">
      <formula1>$L$54:$N$54</formula1>
    </dataValidation>
    <dataValidation type="list" showInputMessage="1" showErrorMessage="1" sqref="H58" xr:uid="{A07247E4-E25F-4B78-9C85-8452B92DB74A}">
      <formula1>$L$58:$N$58</formula1>
    </dataValidation>
    <dataValidation type="list" showInputMessage="1" showErrorMessage="1" sqref="H59" xr:uid="{AC125055-8CB7-499A-ACB0-85ECB8611054}">
      <formula1>$L$59:$N$59</formula1>
    </dataValidation>
    <dataValidation type="list" showInputMessage="1" showErrorMessage="1" sqref="H60" xr:uid="{E28893DC-B63E-4D66-A93D-377E512FE869}">
      <formula1>$L$60:$N$60</formula1>
    </dataValidation>
    <dataValidation type="list" showInputMessage="1" showErrorMessage="1" sqref="H61" xr:uid="{87DB63AA-E022-4364-A313-03FAC03E64E7}">
      <formula1>$L$61:$N$61</formula1>
    </dataValidation>
    <dataValidation type="list" showInputMessage="1" showErrorMessage="1" sqref="H62" xr:uid="{850C1D30-9DC1-414F-B125-FBFA1F6C3C1F}">
      <formula1>$L$62:$N$62</formula1>
    </dataValidation>
    <dataValidation type="list" showInputMessage="1" showErrorMessage="1" sqref="H63" xr:uid="{8BC28EA5-C4EB-440D-84EA-088B1C8A21ED}">
      <formula1>$L$63:$N$63</formula1>
    </dataValidation>
    <dataValidation type="list" showInputMessage="1" showErrorMessage="1" sqref="H64" xr:uid="{D50B7DDC-29A4-4D37-BDA4-E8FB77C530A6}">
      <formula1>$L$64:$N$64</formula1>
    </dataValidation>
    <dataValidation type="list" showInputMessage="1" showErrorMessage="1" sqref="H65" xr:uid="{1ABD99D6-D2D0-4573-8333-D0DA5323362B}">
      <formula1>$L$65:$N$65</formula1>
    </dataValidation>
    <dataValidation type="list" showInputMessage="1" showErrorMessage="1" sqref="H67" xr:uid="{56C7DC7B-D7C7-4DC3-A82C-B694A340686C}">
      <formula1>$L$67:$O$67</formula1>
    </dataValidation>
    <dataValidation type="list" showInputMessage="1" showErrorMessage="1" sqref="H68" xr:uid="{CAE4C693-2D18-4EC2-9347-EC12D5766F60}">
      <formula1>$L$68:$N$68</formula1>
    </dataValidation>
    <dataValidation type="list" showInputMessage="1" showErrorMessage="1" sqref="H69" xr:uid="{C25999AA-6451-4649-BAF5-4F75AD57AB5A}">
      <formula1>$M$69:$P$69</formula1>
    </dataValidation>
    <dataValidation type="list" showInputMessage="1" showErrorMessage="1" sqref="H70" xr:uid="{5789531A-5258-4465-B8A4-7C814D3C31C6}">
      <formula1>$L$70:$P$70</formula1>
    </dataValidation>
    <dataValidation type="list" showInputMessage="1" showErrorMessage="1" sqref="H71" xr:uid="{348EE89F-04FE-4508-9BA5-950F5DB49348}">
      <formula1>$L$71:$P$71</formula1>
    </dataValidation>
    <dataValidation type="list" showInputMessage="1" showErrorMessage="1" sqref="H72" xr:uid="{43A46576-7E7A-440B-B23F-FCCD6C8C8A7E}">
      <formula1>$L$72:$P$72</formula1>
    </dataValidation>
    <dataValidation type="list" showInputMessage="1" showErrorMessage="1" sqref="H73" xr:uid="{B10B9649-8077-4E06-BC25-017B44AE3006}">
      <formula1>$L$73:$P$73</formula1>
    </dataValidation>
    <dataValidation type="list" showInputMessage="1" showErrorMessage="1" sqref="H74" xr:uid="{FD2F40B6-4F9C-415C-B598-195B918947B5}">
      <formula1>$L$74:$P$74</formula1>
    </dataValidation>
    <dataValidation type="list" showInputMessage="1" showErrorMessage="1" sqref="H75" xr:uid="{D6AB0D6D-3935-4E0F-A839-E8171912D088}">
      <formula1>$L$75:$N$75</formula1>
    </dataValidation>
    <dataValidation type="list" showInputMessage="1" showErrorMessage="1" sqref="H76" xr:uid="{59103D7F-D495-462C-A9CD-9CCFF8CC6426}">
      <formula1>$L$76:$N$76</formula1>
    </dataValidation>
    <dataValidation type="list" showInputMessage="1" showErrorMessage="1" sqref="H81" xr:uid="{75521956-0BBC-4F19-81F5-A132C5EDD30A}">
      <formula1>$L$81:$N$81</formula1>
    </dataValidation>
    <dataValidation type="list" showInputMessage="1" showErrorMessage="1" sqref="H82" xr:uid="{FFF9FAF3-40D5-4ED8-A596-E2BA707113AF}">
      <formula1>$L$82:$N$82</formula1>
    </dataValidation>
    <dataValidation type="list" showInputMessage="1" showErrorMessage="1" sqref="H83" xr:uid="{DAC9D172-EE5C-49D5-8046-1B17FD3D1F3D}">
      <formula1>$L$83:$N$83</formula1>
    </dataValidation>
    <dataValidation type="list" showInputMessage="1" showErrorMessage="1" sqref="H85" xr:uid="{8D7FC332-A200-4991-B3D5-430CF37AB579}">
      <formula1>$L$85:$P$85</formula1>
    </dataValidation>
    <dataValidation type="list" showInputMessage="1" showErrorMessage="1" sqref="H86" xr:uid="{6C882DB3-1E27-4C86-9759-DFCA718CE213}">
      <formula1>$L$86:$N$86</formula1>
    </dataValidation>
    <dataValidation type="list" showInputMessage="1" showErrorMessage="1" sqref="H87" xr:uid="{CC5AFD36-BC44-4DCA-A3F3-8706AF72F161}">
      <formula1>$L$87:$R$87</formula1>
    </dataValidation>
    <dataValidation type="list" showInputMessage="1" showErrorMessage="1" sqref="H88" xr:uid="{463C9379-6564-4C92-B9E2-0A8D9395CFC5}">
      <formula1>$L$88:$N$88</formula1>
    </dataValidation>
    <dataValidation type="list" showInputMessage="1" showErrorMessage="1" sqref="H89" xr:uid="{5094F8BB-B339-4CE6-AFB0-7BD68E2EAF6B}">
      <formula1>$L$89:$N$89</formula1>
    </dataValidation>
    <dataValidation type="list" showInputMessage="1" showErrorMessage="1" sqref="H91" xr:uid="{6FA773A0-42E3-42CA-83E5-0A7DC2EA0910}">
      <formula1>$L$91:$O$91</formula1>
    </dataValidation>
    <dataValidation type="list" showInputMessage="1" showErrorMessage="1" sqref="H96" xr:uid="{7B08375E-2E05-448C-ADE8-993581D31477}">
      <formula1>$L$96:$N$96</formula1>
    </dataValidation>
    <dataValidation type="list" showInputMessage="1" showErrorMessage="1" sqref="H98" xr:uid="{BE499E45-1F77-4B07-B82F-5ED62E5D268C}">
      <formula1>$L$98:$N$98</formula1>
    </dataValidation>
    <dataValidation type="list" showInputMessage="1" showErrorMessage="1" sqref="H99" xr:uid="{16D8AE2B-ED8A-49B6-8CF2-C2D793662113}">
      <formula1>$L$99:$N$99</formula1>
    </dataValidation>
    <dataValidation type="list" showInputMessage="1" showErrorMessage="1" sqref="H100" xr:uid="{5866B4FB-FA8D-4ACF-B2E8-2CF2393CB182}">
      <formula1>$L$100:$R$100</formula1>
    </dataValidation>
    <dataValidation type="list" showInputMessage="1" showErrorMessage="1" sqref="H101" xr:uid="{5A668612-EBC0-44F2-A6D3-A151B19FD3D9}">
      <formula1>$L$101:$O$101</formula1>
    </dataValidation>
    <dataValidation type="list" showInputMessage="1" showErrorMessage="1" sqref="H102" xr:uid="{0C10B790-0C46-4B35-94D3-8966C4988693}">
      <formula1>$L$102:$N$102</formula1>
    </dataValidation>
    <dataValidation type="list" showInputMessage="1" showErrorMessage="1" sqref="H52" xr:uid="{DE60AA42-9DDD-4A47-B2F3-88F9C5159D39}">
      <formula1>$L$52:$R$52</formula1>
    </dataValidation>
    <dataValidation type="list" showInputMessage="1" showErrorMessage="1" sqref="H106" xr:uid="{66979942-B235-4F7B-B495-EA83648AFF40}">
      <formula1>$L$106:$N$106</formula1>
    </dataValidation>
    <dataValidation type="list" showInputMessage="1" showErrorMessage="1" sqref="H107" xr:uid="{5E3809D9-A829-4BF5-90A3-613C80E5EC42}">
      <formula1>$L$107:$O$107</formula1>
    </dataValidation>
    <dataValidation type="list" showInputMessage="1" showErrorMessage="1" sqref="H108" xr:uid="{FC013BB1-05C4-443C-9F7C-98410FF0B8D1}">
      <formula1>$L$108:$N$108</formula1>
    </dataValidation>
    <dataValidation type="list" showInputMessage="1" showErrorMessage="1" sqref="H110" xr:uid="{5B9560DC-2BF7-4C51-B5B8-0B3479E7B2D4}">
      <formula1>$L$110:$N$110</formula1>
    </dataValidation>
    <dataValidation type="list" showInputMessage="1" showErrorMessage="1" sqref="H111" xr:uid="{280DA3E9-F516-4632-A96B-FC366BC09C3F}">
      <formula1>$L$111:$N$111</formula1>
    </dataValidation>
    <dataValidation type="list" showInputMessage="1" showErrorMessage="1" sqref="H116" xr:uid="{CB24D262-2787-408F-B48E-A92145A36947}">
      <formula1>$L$116:$N$116</formula1>
    </dataValidation>
    <dataValidation type="list" showInputMessage="1" showErrorMessage="1" sqref="H117" xr:uid="{5868E0B2-A127-4035-B45F-D57F613AECB6}">
      <formula1>$L$117:$N$117</formula1>
    </dataValidation>
    <dataValidation type="list" showInputMessage="1" showErrorMessage="1" sqref="H119" xr:uid="{365E22F3-FCF8-495F-A66A-A4D98937D5BF}">
      <formula1>$L$119:$N$119</formula1>
    </dataValidation>
    <dataValidation type="list" showInputMessage="1" showErrorMessage="1" sqref="H120" xr:uid="{A047D6C1-2EE1-48D5-B803-D8DE43DC9502}">
      <formula1>$L$120:$N$120</formula1>
    </dataValidation>
    <dataValidation type="list" showInputMessage="1" showErrorMessage="1" sqref="H122" xr:uid="{ABD91490-EEE2-405B-9B93-B84223131545}">
      <formula1>$L$122:$N$122</formula1>
    </dataValidation>
    <dataValidation type="list" showInputMessage="1" showErrorMessage="1" sqref="H123" xr:uid="{EFAEFA8F-606D-4D1F-A244-633EF2A008D6}">
      <formula1>$L$123:$N$123</formula1>
    </dataValidation>
    <dataValidation type="list" showInputMessage="1" showErrorMessage="1" sqref="H126" xr:uid="{78BAB60D-4721-49C1-B0EA-294DEC3A086D}">
      <formula1>$L$126:$N$126</formula1>
    </dataValidation>
    <dataValidation type="list" showInputMessage="1" showErrorMessage="1" sqref="H132" xr:uid="{01EB3663-243D-4B6A-B400-9047FB704AEB}">
      <formula1>$L$132:$O$132</formula1>
    </dataValidation>
    <dataValidation type="list" showInputMessage="1" showErrorMessage="1" sqref="H133" xr:uid="{9C6F6E86-41C2-4CBC-9CBA-9E03A75A2CDA}">
      <formula1>$L$133:$N$133</formula1>
    </dataValidation>
    <dataValidation type="list" showInputMessage="1" showErrorMessage="1" sqref="H136" xr:uid="{7DCFC3F8-EE1E-4BB0-8029-CB6406ED3D15}">
      <formula1>$L$136:$N$136</formula1>
    </dataValidation>
    <dataValidation type="list" showInputMessage="1" showErrorMessage="1" sqref="H138" xr:uid="{ECE2B19E-6A37-47CA-AA03-CE15077261F9}">
      <formula1>$L$138:$P$138</formula1>
    </dataValidation>
    <dataValidation type="list" showInputMessage="1" showErrorMessage="1" sqref="H139" xr:uid="{1808FC02-8A87-468F-ABBC-0935BB02A6AA}">
      <formula1>$L$139:$P$139</formula1>
    </dataValidation>
    <dataValidation type="list" showInputMessage="1" showErrorMessage="1" sqref="H140" xr:uid="{EAE6C6BC-FCE9-4C90-A59A-414D465044F7}">
      <formula1>$L$140:$P$140</formula1>
    </dataValidation>
    <dataValidation type="list" showInputMessage="1" showErrorMessage="1" sqref="H146" xr:uid="{20DC70A7-383D-4F8C-9910-DB337F7FE603}">
      <formula1>$L$146:$N$146</formula1>
    </dataValidation>
    <dataValidation type="list" showInputMessage="1" showErrorMessage="1" sqref="H147" xr:uid="{CE4E08AB-FF15-41AC-BDE3-FC74E18786F6}">
      <formula1>$L$147:$N$147</formula1>
    </dataValidation>
    <dataValidation type="list" showInputMessage="1" showErrorMessage="1" sqref="H149" xr:uid="{6E5D25A8-8A9B-43BF-8D44-F0977CE7B3C9}">
      <formula1>$L$149:$P$149</formula1>
    </dataValidation>
    <dataValidation type="list" showInputMessage="1" showErrorMessage="1" sqref="H150" xr:uid="{6ABC721B-630C-4075-A578-EA58F378437F}">
      <formula1>$L$150:$P$150</formula1>
    </dataValidation>
    <dataValidation type="list" showInputMessage="1" showErrorMessage="1" sqref="H151" xr:uid="{18CF5290-7AE2-4733-BD4E-FCAA7C0B3F69}">
      <formula1>$L$151:$P$151</formula1>
    </dataValidation>
    <dataValidation type="list" showInputMessage="1" showErrorMessage="1" sqref="H152" xr:uid="{BA1FB7D5-C3C6-4D04-B3B0-51D81245096E}">
      <formula1>$L$152:$P$152</formula1>
    </dataValidation>
    <dataValidation type="list" showInputMessage="1" showErrorMessage="1" sqref="H153" xr:uid="{13BD7D8F-F7B7-4CCE-A2F9-60EE5E70C18E}">
      <formula1>$L$153:$P$153</formula1>
    </dataValidation>
    <dataValidation type="list" showInputMessage="1" showErrorMessage="1" sqref="H154" xr:uid="{710490CC-3CAD-42C5-82C5-7569A08C2EE7}">
      <formula1>$L$154:$P$154</formula1>
    </dataValidation>
    <dataValidation type="list" showInputMessage="1" showErrorMessage="1" sqref="H155" xr:uid="{05B2D8EA-317E-41CC-BCD5-30EF25528B1B}">
      <formula1>$L$155:$N$155</formula1>
    </dataValidation>
    <dataValidation type="list" showInputMessage="1" showErrorMessage="1" sqref="H159" xr:uid="{54A123B0-2DFC-4B08-A2F3-7B2142305A6E}">
      <formula1>$L$159:$N$159</formula1>
    </dataValidation>
    <dataValidation type="list" showInputMessage="1" showErrorMessage="1" sqref="H201" xr:uid="{BD309D54-0C5E-4B0C-B19F-5A4CD3A84BB2}">
      <formula1>$O$201:$Q$201</formula1>
    </dataValidation>
    <dataValidation type="list" showInputMessage="1" showErrorMessage="1" sqref="E201" xr:uid="{F6F410C2-381E-47C8-8C42-264B0242B178}">
      <formula1>$L$201:$N$201</formula1>
    </dataValidation>
    <dataValidation type="list" showInputMessage="1" showErrorMessage="1" sqref="H193" xr:uid="{038DF265-306E-4C4F-B183-BFDC6D202CC6}">
      <formula1>$L$193:$N$193</formula1>
    </dataValidation>
    <dataValidation type="list" showInputMessage="1" showErrorMessage="1" sqref="H190" xr:uid="{2A3C4E00-B839-41D5-A3A7-03CFD20F3C21}">
      <formula1>$L$190:$N$190</formula1>
    </dataValidation>
    <dataValidation type="list" showInputMessage="1" showErrorMessage="1" sqref="H185" xr:uid="{73D70135-636D-4114-BB78-5C91463D9D3C}">
      <formula1>$L$185:$N$185</formula1>
    </dataValidation>
    <dataValidation type="list" showInputMessage="1" showErrorMessage="1" sqref="H182" xr:uid="{1A081B74-11F0-4BAA-8FD5-86CC9A13CCF0}">
      <formula1>$L$182:$N$182</formula1>
    </dataValidation>
    <dataValidation type="list" showInputMessage="1" showErrorMessage="1" sqref="G177" xr:uid="{121A1457-7943-4B6B-A027-A19D69BF967D}">
      <formula1>$L$177:$N$177</formula1>
    </dataValidation>
    <dataValidation type="list" showInputMessage="1" showErrorMessage="1" sqref="H160" xr:uid="{98092554-B12D-4A60-A539-B1F01AB335FE}">
      <formula1>$L$160:$N$160</formula1>
    </dataValidation>
    <dataValidation type="list" showInputMessage="1" showErrorMessage="1" sqref="H161" xr:uid="{1D39EFDF-F788-41C2-AF27-4AF93E75D6AC}">
      <formula1>$L$161:$N$161</formula1>
    </dataValidation>
    <dataValidation type="list" showInputMessage="1" showErrorMessage="1" sqref="H162" xr:uid="{574E9F26-CEAB-48A3-A4B2-2BC918B35815}">
      <formula1>$L$162:$P$162</formula1>
    </dataValidation>
    <dataValidation type="list" showInputMessage="1" showErrorMessage="1" sqref="H163" xr:uid="{BF075947-99DF-4D67-A2AE-256B66B20A9E}">
      <formula1>$L$163:$N$163</formula1>
    </dataValidation>
    <dataValidation type="list" showInputMessage="1" showErrorMessage="1" sqref="H164" xr:uid="{8DCEA325-CA78-4ED0-A046-6C90E167CF7C}">
      <formula1>$L$164:$N$164</formula1>
    </dataValidation>
    <dataValidation type="list" showInputMessage="1" showErrorMessage="1" sqref="H165" xr:uid="{3F21640C-69C7-41EB-A044-DDC0A4F74ADB}">
      <formula1>$L$165:$N$165</formula1>
    </dataValidation>
    <dataValidation type="list" showInputMessage="1" showErrorMessage="1" sqref="H166" xr:uid="{D34C7FD7-0CD3-4DDF-A427-3CE7946DED9A}">
      <formula1>$L$166:$N$166</formula1>
    </dataValidation>
    <dataValidation type="list" showInputMessage="1" showErrorMessage="1" sqref="H167" xr:uid="{AAA482B6-C459-4C48-B100-2D71C0FB156D}">
      <formula1>$L$167:$N$167</formula1>
    </dataValidation>
    <dataValidation type="list" showInputMessage="1" showErrorMessage="1" sqref="H168" xr:uid="{C784A7D1-A41C-4366-AB37-E5DA72DA912C}">
      <formula1>$L$168:$N$168</formula1>
    </dataValidation>
    <dataValidation type="list" showInputMessage="1" showErrorMessage="1" sqref="H169" xr:uid="{A487886E-EBD1-470D-BAE8-ECD1BBCB2E62}">
      <formula1>$L$169:$N$169</formula1>
    </dataValidation>
    <dataValidation type="list" showInputMessage="1" showErrorMessage="1" sqref="H172" xr:uid="{35AD1D8F-064A-470E-B571-A7E8AADB23C0}">
      <formula1>$L$172:$O$172</formula1>
    </dataValidation>
    <dataValidation type="list" showInputMessage="1" showErrorMessage="1" sqref="H137" xr:uid="{88E1E342-560D-471E-BB60-93005B7D1A76}">
      <formula1>$L$137:$P$137</formula1>
    </dataValidation>
    <dataValidation type="list" showInputMessage="1" showErrorMessage="1" sqref="H229" xr:uid="{C9C2DEFC-2EEB-45A7-9B64-3E8CEBD071FB}">
      <formula1>$L$229:$N$229</formula1>
    </dataValidation>
    <dataValidation type="list" showInputMessage="1" showErrorMessage="1" sqref="H231" xr:uid="{AA71C7F3-E67E-4D60-AE7A-D7C5B620C608}">
      <formula1>$L$231:$N$231</formula1>
    </dataValidation>
    <dataValidation type="list" showInputMessage="1" showErrorMessage="1" sqref="H232" xr:uid="{AC9A0A44-9DF3-423C-A1E0-2F9839CA103E}">
      <formula1>$L$232:$N$232</formula1>
    </dataValidation>
    <dataValidation type="list" showInputMessage="1" showErrorMessage="1" sqref="H233" xr:uid="{376BE0E0-6602-4DF1-B244-62C0BFE144FC}">
      <formula1>$O$233:$Q$233</formula1>
    </dataValidation>
    <dataValidation type="list" showInputMessage="1" showErrorMessage="1" sqref="E233" xr:uid="{C74B297E-2CA2-44B9-AD5F-4F273D169A6C}">
      <formula1>$L$233:$N$233</formula1>
    </dataValidation>
    <dataValidation type="list" showInputMessage="1" showErrorMessage="1" sqref="E234" xr:uid="{54C58036-E62A-4970-9E62-AEB6F6A6ED4E}">
      <formula1>$L$234:$N$234</formula1>
    </dataValidation>
    <dataValidation type="list" showInputMessage="1" showErrorMessage="1" sqref="E235" xr:uid="{2267CE2A-A218-4227-9A03-A44A9FF3FD02}">
      <formula1>$L$235:$N$235</formula1>
    </dataValidation>
    <dataValidation type="list" showInputMessage="1" showErrorMessage="1" sqref="H234" xr:uid="{79B1BE03-5417-4082-8B2D-E86D3EC4D87D}">
      <formula1>$O$234:$Q$234</formula1>
    </dataValidation>
    <dataValidation type="list" showInputMessage="1" showErrorMessage="1" sqref="H235" xr:uid="{686DDA00-6D47-45E6-A68A-34094870BD71}">
      <formula1>$O$235:$Q$235</formula1>
    </dataValidation>
    <dataValidation type="list" showInputMessage="1" showErrorMessage="1" sqref="H240" xr:uid="{30DC9627-927E-4A3D-ABDC-42319DC2EE36}">
      <formula1>$L$240:$N$240</formula1>
    </dataValidation>
    <dataValidation type="list" showInputMessage="1" showErrorMessage="1" sqref="H246" xr:uid="{68E0F909-7244-4EAC-935E-CCCEDBA37FA1}">
      <formula1>$L$246:$N$246</formula1>
    </dataValidation>
    <dataValidation type="list" showInputMessage="1" showErrorMessage="1" sqref="H252" xr:uid="{9BDCA4FC-C6EB-490A-AE20-DEF9DE5E41D8}">
      <formula1>$L$252:$N$252</formula1>
    </dataValidation>
    <dataValidation type="list" showInputMessage="1" showErrorMessage="1" sqref="H276" xr:uid="{6BC7EC83-2A5B-4B0B-9B21-5BBC00463359}">
      <formula1>$L$276:$N$276</formula1>
    </dataValidation>
    <dataValidation type="list" showInputMessage="1" showErrorMessage="1" sqref="H277" xr:uid="{C586A591-0457-4D4C-9B2D-6E6163127194}">
      <formula1>$L$277:$N$277</formula1>
    </dataValidation>
    <dataValidation type="list" showInputMessage="1" showErrorMessage="1" sqref="E247" xr:uid="{9EC70CB1-E132-4724-9678-B0D224470236}">
      <formula1>$L$247:$N$247</formula1>
    </dataValidation>
    <dataValidation type="list" showInputMessage="1" showErrorMessage="1" sqref="H247" xr:uid="{B948FEC7-3777-42A0-9FFF-A8F42A18B710}">
      <formula1>$O$247:$Q$247</formula1>
    </dataValidation>
    <dataValidation type="list" showInputMessage="1" showErrorMessage="1" sqref="H281" xr:uid="{35CD874D-B21B-4BEE-B5BA-DA51FE30658C}">
      <formula1>$L$281:$N$281</formula1>
    </dataValidation>
    <dataValidation type="list" showInputMessage="1" showErrorMessage="1" sqref="H295" xr:uid="{5827E612-AB28-4402-BEC7-8E93C8BC33EE}">
      <formula1>$L$295:$N$295</formula1>
    </dataValidation>
    <dataValidation type="list" showInputMessage="1" showErrorMessage="1" sqref="H297" xr:uid="{0F2913A5-01AF-4637-918D-CFC6A32073AA}">
      <formula1>$L$297:$N$297</formula1>
    </dataValidation>
    <dataValidation type="list" showInputMessage="1" showErrorMessage="1" sqref="H300" xr:uid="{66068CB1-E80D-4637-95DD-27E474ECEECD}">
      <formula1>$L$300:$N$300</formula1>
    </dataValidation>
    <dataValidation type="list" showInputMessage="1" showErrorMessage="1" sqref="H304" xr:uid="{ECB8DF78-59CF-49FB-8285-B5D7E4226A99}">
      <formula1>$L$304:$O$304</formula1>
    </dataValidation>
    <dataValidation type="list" showInputMessage="1" showErrorMessage="1" sqref="H309" xr:uid="{A0B05540-E83B-4F16-9434-80EA5283ABF9}">
      <formula1>$L$309:$N$309</formula1>
    </dataValidation>
    <dataValidation type="list" showInputMessage="1" showErrorMessage="1" sqref="H314" xr:uid="{FE99BED7-A41D-4F0F-BB08-2326E28CFA27}">
      <formula1>$L$314:$N$314</formula1>
    </dataValidation>
    <dataValidation type="list" showInputMessage="1" showErrorMessage="1" sqref="H279" xr:uid="{DDC30E41-FACA-45A9-8849-3A521E877546}">
      <formula1>$L$279:$N$279</formula1>
    </dataValidation>
    <dataValidation type="list" showInputMessage="1" showErrorMessage="1" sqref="H178" xr:uid="{AC222040-D4FE-4020-8B23-7F4910BE7D6C}">
      <formula1>$L$178:$N$178</formula1>
    </dataValidation>
    <dataValidation type="list" showInputMessage="1" showErrorMessage="1" sqref="H188" xr:uid="{E31A1B87-A250-4BF3-A761-FC1B250A113D}">
      <formula1>$L$188:$N$188</formula1>
    </dataValidation>
    <dataValidation type="list" showInputMessage="1" showErrorMessage="1" sqref="H195" xr:uid="{41C113B5-38F7-41BC-AAA3-E17FB9DD7343}">
      <formula1>$L$195:$N$195</formula1>
    </dataValidation>
    <dataValidation type="list" showInputMessage="1" showErrorMessage="1" sqref="H204" xr:uid="{FFF47D41-4538-4372-8FEC-500A782EC12A}">
      <formula1>$L$204:$N$204</formula1>
    </dataValidation>
    <dataValidation type="list" showInputMessage="1" showErrorMessage="1" sqref="H205" xr:uid="{E12650E4-6AFD-4CB4-A855-5DE261D5AADD}">
      <formula1>$L$205:$N$205</formula1>
    </dataValidation>
    <dataValidation type="list" showInputMessage="1" showErrorMessage="1" sqref="H206" xr:uid="{3208B2F1-36EE-4BB4-BA67-77679C84FBBA}">
      <formula1>$L$206:$N$206</formula1>
    </dataValidation>
    <dataValidation type="list" showInputMessage="1" showErrorMessage="1" sqref="H212" xr:uid="{34274C1F-EB60-4980-ADA6-1091549CD473}">
      <formula1>$L$212:$N$212</formula1>
    </dataValidation>
    <dataValidation type="list" showInputMessage="1" showErrorMessage="1" sqref="H216" xr:uid="{1DE1028D-3056-46D1-993B-2D1D7980204C}">
      <formula1>$L$216:$N$216</formula1>
    </dataValidation>
    <dataValidation type="list" showInputMessage="1" showErrorMessage="1" sqref="H221" xr:uid="{538C3639-EFDA-42A4-967B-BB84874C3EC1}">
      <formula1>$L$221:$N$221</formula1>
    </dataValidation>
    <dataValidation type="list" showInputMessage="1" showErrorMessage="1" sqref="H230" xr:uid="{7420BB74-869E-47DE-AC0B-6DD5A9A4E082}">
      <formula1>$L$230:$N$230</formula1>
    </dataValidation>
    <dataValidation type="list" showInputMessage="1" showErrorMessage="1" sqref="H241" xr:uid="{900CC615-B3B0-472A-BCA1-6BEADC14FA7B}">
      <formula1>$L$241:$N$241</formula1>
    </dataValidation>
    <dataValidation type="list" showInputMessage="1" showErrorMessage="1" sqref="H250" xr:uid="{548D2236-A1CC-49CD-A2F1-1C40E503EE13}">
      <formula1>$L$250:$N$250</formula1>
    </dataValidation>
    <dataValidation type="list" showInputMessage="1" showErrorMessage="1" sqref="H256" xr:uid="{6900A2F1-30E1-409B-BE98-3AFBCF2799B1}">
      <formula1>$L$256:$N$256</formula1>
    </dataValidation>
    <dataValidation type="list" showInputMessage="1" showErrorMessage="1" sqref="H142" xr:uid="{177DC048-792D-4A2A-9B52-CEFDCF9501F8}">
      <formula1>$L$142:$O$142</formula1>
    </dataValidation>
    <dataValidation type="list" showInputMessage="1" showErrorMessage="1" sqref="H144" xr:uid="{9BA35FCE-A63E-427D-A8EA-F74226A98F50}">
      <formula1>$L$144:$N$144</formula1>
    </dataValidation>
    <dataValidation type="list" showInputMessage="1" showErrorMessage="1" sqref="H313" xr:uid="{0F596820-357A-4C1F-9ACB-725269199466}">
      <formula1>$L$313:$N$313</formula1>
    </dataValidation>
    <dataValidation type="list" showInputMessage="1" showErrorMessage="1" sqref="H270" xr:uid="{84A925F0-996C-47B8-B829-CE0616F4419C}">
      <formula1>$L$270:$N$270</formula1>
    </dataValidation>
    <dataValidation type="list" showInputMessage="1" showErrorMessage="1" sqref="H265" xr:uid="{68CF165E-FA2E-4A48-99D0-8A1331E53D10}">
      <formula1>$L$265:$N$265</formula1>
    </dataValidation>
    <dataValidation type="list" showInputMessage="1" showErrorMessage="1" sqref="H261" xr:uid="{9FDA2FAD-DF44-4377-BECC-BB6EDC6C3AA1}">
      <formula1>$L$261:$N$261</formula1>
    </dataValidation>
    <dataValidation type="list" showInputMessage="1" showErrorMessage="1" sqref="H280" xr:uid="{50A7F6C5-0996-4175-8B41-4458D40D5EFF}">
      <formula1>$L$280:$N$280</formula1>
    </dataValidation>
  </dataValidations>
  <printOptions horizontalCentered="1"/>
  <pageMargins left="0.19685039370078741" right="0.19685039370078741" top="0.9055118110236221" bottom="0.47244094488188981" header="0.11811023622047245" footer="0.11811023622047245"/>
  <pageSetup paperSize="8" scale="97" fitToHeight="0" orientation="portrait" r:id="rId1"/>
  <headerFooter>
    <oddHeader>&amp;C&amp;"Arial,Bold"&amp;20S-707D Data Sheet 
for Actuators for On-off Valves&amp;R&amp;G</oddHeader>
    <oddFooter>&amp;LDOCUMENT NUMBER : Insert Project Document Number
REV : Insert Project Document Revision&amp;RPage &amp;P of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E89C-D8AD-4C6D-A74E-580787BAF6A2}">
  <sheetPr>
    <tabColor rgb="FF92D050"/>
    <pageSetUpPr fitToPage="1"/>
  </sheetPr>
  <dimension ref="A1:J57"/>
  <sheetViews>
    <sheetView showGridLines="0" zoomScaleNormal="100" workbookViewId="0"/>
  </sheetViews>
  <sheetFormatPr defaultRowHeight="12.75" x14ac:dyDescent="0.2"/>
  <cols>
    <col min="1" max="1" width="3.5703125" style="82" customWidth="1"/>
    <col min="2" max="2" width="21.42578125" style="90" customWidth="1"/>
    <col min="3" max="3" width="40.140625" style="86" customWidth="1"/>
    <col min="4" max="6" width="8.7109375" style="90" customWidth="1"/>
    <col min="7" max="7" width="12.42578125" style="90" customWidth="1"/>
    <col min="8" max="8" width="15.85546875" style="90" customWidth="1"/>
    <col min="9" max="9" width="25.7109375" style="82" customWidth="1"/>
    <col min="10" max="10" width="2.7109375" style="82" customWidth="1"/>
    <col min="11" max="16384" width="9.140625" style="83"/>
  </cols>
  <sheetData>
    <row r="1" spans="1:10" s="32" customFormat="1" ht="25.5" thickBot="1" x14ac:dyDescent="0.25">
      <c r="A1" s="64" t="s">
        <v>77</v>
      </c>
      <c r="B1" s="147"/>
      <c r="C1" s="147"/>
      <c r="D1" s="147"/>
      <c r="E1" s="147"/>
      <c r="F1" s="147"/>
      <c r="G1" s="147"/>
      <c r="H1" s="147"/>
      <c r="I1" s="80"/>
      <c r="J1" s="65" t="s">
        <v>76</v>
      </c>
    </row>
    <row r="2" spans="1:10" s="32" customFormat="1" x14ac:dyDescent="0.2">
      <c r="A2" s="114">
        <v>2</v>
      </c>
      <c r="B2" s="119" t="s">
        <v>84</v>
      </c>
      <c r="C2" s="153" t="s">
        <v>78</v>
      </c>
      <c r="D2" s="153"/>
      <c r="E2" s="153"/>
      <c r="F2" s="153"/>
      <c r="G2" s="153"/>
      <c r="H2" s="153"/>
      <c r="I2" s="157"/>
      <c r="J2" s="111"/>
    </row>
    <row r="3" spans="1:10" s="32" customFormat="1" x14ac:dyDescent="0.2">
      <c r="A3" s="115">
        <v>3</v>
      </c>
      <c r="B3" s="120" t="s">
        <v>85</v>
      </c>
      <c r="C3" s="155" t="s">
        <v>75</v>
      </c>
      <c r="D3" s="155"/>
      <c r="E3" s="155"/>
      <c r="F3" s="155"/>
      <c r="G3" s="155"/>
      <c r="H3" s="155"/>
      <c r="I3" s="158"/>
      <c r="J3" s="112"/>
    </row>
    <row r="4" spans="1:10" x14ac:dyDescent="0.2">
      <c r="A4" s="117">
        <v>4</v>
      </c>
      <c r="B4" s="161" t="s">
        <v>86</v>
      </c>
      <c r="C4" s="162"/>
      <c r="D4" s="162"/>
      <c r="E4" s="162"/>
      <c r="F4" s="162"/>
      <c r="G4" s="162"/>
      <c r="H4" s="162"/>
      <c r="I4" s="162"/>
      <c r="J4" s="112"/>
    </row>
    <row r="5" spans="1:10" x14ac:dyDescent="0.2">
      <c r="A5" s="117">
        <v>5</v>
      </c>
      <c r="B5" s="163" t="s">
        <v>74</v>
      </c>
      <c r="C5" s="164"/>
      <c r="D5" s="164"/>
      <c r="E5" s="164"/>
      <c r="F5" s="164"/>
      <c r="G5" s="164"/>
      <c r="H5" s="164"/>
      <c r="I5" s="164"/>
      <c r="J5" s="112"/>
    </row>
    <row r="6" spans="1:10" x14ac:dyDescent="0.2">
      <c r="A6" s="117">
        <v>6</v>
      </c>
      <c r="B6" s="159"/>
      <c r="C6" s="160"/>
      <c r="D6" s="160"/>
      <c r="E6" s="160"/>
      <c r="F6" s="160"/>
      <c r="G6" s="160"/>
      <c r="H6" s="160"/>
      <c r="I6" s="160"/>
      <c r="J6" s="112"/>
    </row>
    <row r="7" spans="1:10" x14ac:dyDescent="0.2">
      <c r="A7" s="117">
        <v>7</v>
      </c>
      <c r="B7" s="159"/>
      <c r="C7" s="160"/>
      <c r="D7" s="160"/>
      <c r="E7" s="160"/>
      <c r="F7" s="160"/>
      <c r="G7" s="160"/>
      <c r="H7" s="160"/>
      <c r="I7" s="160"/>
      <c r="J7" s="112"/>
    </row>
    <row r="8" spans="1:10" x14ac:dyDescent="0.2">
      <c r="A8" s="117">
        <v>8</v>
      </c>
      <c r="B8" s="159"/>
      <c r="C8" s="160"/>
      <c r="D8" s="160"/>
      <c r="E8" s="160"/>
      <c r="F8" s="160"/>
      <c r="G8" s="160"/>
      <c r="H8" s="160"/>
      <c r="I8" s="160"/>
      <c r="J8" s="112"/>
    </row>
    <row r="9" spans="1:10" x14ac:dyDescent="0.2">
      <c r="A9" s="117">
        <v>9</v>
      </c>
      <c r="B9" s="159"/>
      <c r="C9" s="160"/>
      <c r="D9" s="160"/>
      <c r="E9" s="160"/>
      <c r="F9" s="160"/>
      <c r="G9" s="160"/>
      <c r="H9" s="160"/>
      <c r="I9" s="160"/>
      <c r="J9" s="112"/>
    </row>
    <row r="10" spans="1:10" x14ac:dyDescent="0.2">
      <c r="A10" s="117">
        <v>10</v>
      </c>
      <c r="B10" s="159"/>
      <c r="C10" s="160"/>
      <c r="D10" s="160"/>
      <c r="E10" s="160"/>
      <c r="F10" s="160"/>
      <c r="G10" s="160"/>
      <c r="H10" s="160"/>
      <c r="I10" s="160"/>
      <c r="J10" s="112"/>
    </row>
    <row r="11" spans="1:10" x14ac:dyDescent="0.2">
      <c r="A11" s="117">
        <v>11</v>
      </c>
      <c r="B11" s="159"/>
      <c r="C11" s="160"/>
      <c r="D11" s="160"/>
      <c r="E11" s="160"/>
      <c r="F11" s="160"/>
      <c r="G11" s="160"/>
      <c r="H11" s="160"/>
      <c r="I11" s="160"/>
      <c r="J11" s="112"/>
    </row>
    <row r="12" spans="1:10" x14ac:dyDescent="0.2">
      <c r="A12" s="117">
        <v>12</v>
      </c>
      <c r="B12" s="159"/>
      <c r="C12" s="160"/>
      <c r="D12" s="160"/>
      <c r="E12" s="160"/>
      <c r="F12" s="160"/>
      <c r="G12" s="160"/>
      <c r="H12" s="160"/>
      <c r="I12" s="160"/>
      <c r="J12" s="112"/>
    </row>
    <row r="13" spans="1:10" x14ac:dyDescent="0.2">
      <c r="A13" s="117">
        <v>13</v>
      </c>
      <c r="B13" s="159"/>
      <c r="C13" s="160"/>
      <c r="D13" s="160"/>
      <c r="E13" s="160"/>
      <c r="F13" s="160"/>
      <c r="G13" s="160"/>
      <c r="H13" s="160"/>
      <c r="I13" s="160"/>
      <c r="J13" s="112"/>
    </row>
    <row r="14" spans="1:10" x14ac:dyDescent="0.2">
      <c r="A14" s="117">
        <v>14</v>
      </c>
      <c r="B14" s="159"/>
      <c r="C14" s="160"/>
      <c r="D14" s="160"/>
      <c r="E14" s="160"/>
      <c r="F14" s="160"/>
      <c r="G14" s="160"/>
      <c r="H14" s="160"/>
      <c r="I14" s="160"/>
      <c r="J14" s="112"/>
    </row>
    <row r="15" spans="1:10" x14ac:dyDescent="0.2">
      <c r="A15" s="117">
        <v>15</v>
      </c>
      <c r="B15" s="159"/>
      <c r="C15" s="160"/>
      <c r="D15" s="160"/>
      <c r="E15" s="160"/>
      <c r="F15" s="160"/>
      <c r="G15" s="160"/>
      <c r="H15" s="160"/>
      <c r="I15" s="160"/>
      <c r="J15" s="112"/>
    </row>
    <row r="16" spans="1:10" x14ac:dyDescent="0.2">
      <c r="A16" s="117">
        <v>16</v>
      </c>
      <c r="B16" s="159"/>
      <c r="C16" s="160"/>
      <c r="D16" s="160"/>
      <c r="E16" s="160"/>
      <c r="F16" s="160"/>
      <c r="G16" s="160"/>
      <c r="H16" s="160"/>
      <c r="I16" s="160"/>
      <c r="J16" s="112"/>
    </row>
    <row r="17" spans="1:10" x14ac:dyDescent="0.2">
      <c r="A17" s="117">
        <v>17</v>
      </c>
      <c r="B17" s="159"/>
      <c r="C17" s="160"/>
      <c r="D17" s="160"/>
      <c r="E17" s="160"/>
      <c r="F17" s="160"/>
      <c r="G17" s="160"/>
      <c r="H17" s="160"/>
      <c r="I17" s="160"/>
      <c r="J17" s="112"/>
    </row>
    <row r="18" spans="1:10" x14ac:dyDescent="0.2">
      <c r="A18" s="117">
        <v>18</v>
      </c>
      <c r="B18" s="159"/>
      <c r="C18" s="160"/>
      <c r="D18" s="160"/>
      <c r="E18" s="160"/>
      <c r="F18" s="160"/>
      <c r="G18" s="160"/>
      <c r="H18" s="160"/>
      <c r="I18" s="160"/>
      <c r="J18" s="112"/>
    </row>
    <row r="19" spans="1:10" x14ac:dyDescent="0.2">
      <c r="A19" s="117">
        <v>19</v>
      </c>
      <c r="B19" s="159"/>
      <c r="C19" s="160"/>
      <c r="D19" s="160"/>
      <c r="E19" s="160"/>
      <c r="F19" s="160"/>
      <c r="G19" s="160"/>
      <c r="H19" s="160"/>
      <c r="I19" s="160"/>
      <c r="J19" s="112"/>
    </row>
    <row r="20" spans="1:10" x14ac:dyDescent="0.2">
      <c r="A20" s="117">
        <v>20</v>
      </c>
      <c r="B20" s="159"/>
      <c r="C20" s="160"/>
      <c r="D20" s="160"/>
      <c r="E20" s="160"/>
      <c r="F20" s="160"/>
      <c r="G20" s="160"/>
      <c r="H20" s="160"/>
      <c r="I20" s="160"/>
      <c r="J20" s="112"/>
    </row>
    <row r="21" spans="1:10" x14ac:dyDescent="0.2">
      <c r="A21" s="117">
        <v>21</v>
      </c>
      <c r="B21" s="159"/>
      <c r="C21" s="160"/>
      <c r="D21" s="160"/>
      <c r="E21" s="160"/>
      <c r="F21" s="160"/>
      <c r="G21" s="160"/>
      <c r="H21" s="160"/>
      <c r="I21" s="160"/>
      <c r="J21" s="112"/>
    </row>
    <row r="22" spans="1:10" x14ac:dyDescent="0.2">
      <c r="A22" s="117">
        <v>22</v>
      </c>
      <c r="B22" s="159"/>
      <c r="C22" s="160"/>
      <c r="D22" s="160"/>
      <c r="E22" s="160"/>
      <c r="F22" s="160"/>
      <c r="G22" s="160"/>
      <c r="H22" s="160"/>
      <c r="I22" s="160"/>
      <c r="J22" s="112"/>
    </row>
    <row r="23" spans="1:10" x14ac:dyDescent="0.2">
      <c r="A23" s="117">
        <v>23</v>
      </c>
      <c r="B23" s="159"/>
      <c r="C23" s="160"/>
      <c r="D23" s="160"/>
      <c r="E23" s="160"/>
      <c r="F23" s="160"/>
      <c r="G23" s="160"/>
      <c r="H23" s="160"/>
      <c r="I23" s="160"/>
      <c r="J23" s="112"/>
    </row>
    <row r="24" spans="1:10" x14ac:dyDescent="0.2">
      <c r="A24" s="117">
        <v>24</v>
      </c>
      <c r="B24" s="159"/>
      <c r="C24" s="160"/>
      <c r="D24" s="160"/>
      <c r="E24" s="160"/>
      <c r="F24" s="160"/>
      <c r="G24" s="160"/>
      <c r="H24" s="160"/>
      <c r="I24" s="160"/>
      <c r="J24" s="112"/>
    </row>
    <row r="25" spans="1:10" x14ac:dyDescent="0.2">
      <c r="A25" s="117">
        <v>25</v>
      </c>
      <c r="B25" s="159"/>
      <c r="C25" s="160"/>
      <c r="D25" s="160"/>
      <c r="E25" s="160"/>
      <c r="F25" s="160"/>
      <c r="G25" s="160"/>
      <c r="H25" s="160"/>
      <c r="I25" s="160"/>
      <c r="J25" s="112"/>
    </row>
    <row r="26" spans="1:10" x14ac:dyDescent="0.2">
      <c r="A26" s="117">
        <v>26</v>
      </c>
      <c r="B26" s="159"/>
      <c r="C26" s="160"/>
      <c r="D26" s="160"/>
      <c r="E26" s="160"/>
      <c r="F26" s="160"/>
      <c r="G26" s="160"/>
      <c r="H26" s="160"/>
      <c r="I26" s="160"/>
      <c r="J26" s="112"/>
    </row>
    <row r="27" spans="1:10" x14ac:dyDescent="0.2">
      <c r="A27" s="117">
        <v>27</v>
      </c>
      <c r="B27" s="159"/>
      <c r="C27" s="160"/>
      <c r="D27" s="160"/>
      <c r="E27" s="160"/>
      <c r="F27" s="160"/>
      <c r="G27" s="160"/>
      <c r="H27" s="160"/>
      <c r="I27" s="160"/>
      <c r="J27" s="112"/>
    </row>
    <row r="28" spans="1:10" x14ac:dyDescent="0.2">
      <c r="A28" s="117">
        <v>28</v>
      </c>
      <c r="B28" s="159"/>
      <c r="C28" s="160"/>
      <c r="D28" s="160"/>
      <c r="E28" s="160"/>
      <c r="F28" s="160"/>
      <c r="G28" s="160"/>
      <c r="H28" s="160"/>
      <c r="I28" s="160"/>
      <c r="J28" s="112"/>
    </row>
    <row r="29" spans="1:10" x14ac:dyDescent="0.2">
      <c r="A29" s="117">
        <v>29</v>
      </c>
      <c r="B29" s="159"/>
      <c r="C29" s="160"/>
      <c r="D29" s="160"/>
      <c r="E29" s="160"/>
      <c r="F29" s="160"/>
      <c r="G29" s="160"/>
      <c r="H29" s="160"/>
      <c r="I29" s="160"/>
      <c r="J29" s="112"/>
    </row>
    <row r="30" spans="1:10" x14ac:dyDescent="0.2">
      <c r="A30" s="117">
        <v>30</v>
      </c>
      <c r="B30" s="159"/>
      <c r="C30" s="160"/>
      <c r="D30" s="160"/>
      <c r="E30" s="160"/>
      <c r="F30" s="160"/>
      <c r="G30" s="160"/>
      <c r="H30" s="160"/>
      <c r="I30" s="160"/>
      <c r="J30" s="112"/>
    </row>
    <row r="31" spans="1:10" x14ac:dyDescent="0.2">
      <c r="A31" s="117">
        <v>31</v>
      </c>
      <c r="B31" s="159"/>
      <c r="C31" s="160"/>
      <c r="D31" s="160"/>
      <c r="E31" s="160"/>
      <c r="F31" s="160"/>
      <c r="G31" s="160"/>
      <c r="H31" s="160"/>
      <c r="I31" s="160"/>
      <c r="J31" s="112"/>
    </row>
    <row r="32" spans="1:10" x14ac:dyDescent="0.2">
      <c r="A32" s="117">
        <v>32</v>
      </c>
      <c r="B32" s="159"/>
      <c r="C32" s="160"/>
      <c r="D32" s="160"/>
      <c r="E32" s="160"/>
      <c r="F32" s="160"/>
      <c r="G32" s="160"/>
      <c r="H32" s="160"/>
      <c r="I32" s="160"/>
      <c r="J32" s="112"/>
    </row>
    <row r="33" spans="1:10" x14ac:dyDescent="0.2">
      <c r="A33" s="117">
        <v>33</v>
      </c>
      <c r="B33" s="159"/>
      <c r="C33" s="160"/>
      <c r="D33" s="160"/>
      <c r="E33" s="160"/>
      <c r="F33" s="160"/>
      <c r="G33" s="160"/>
      <c r="H33" s="160"/>
      <c r="I33" s="160"/>
      <c r="J33" s="112"/>
    </row>
    <row r="34" spans="1:10" x14ac:dyDescent="0.2">
      <c r="A34" s="117">
        <v>34</v>
      </c>
      <c r="B34" s="159"/>
      <c r="C34" s="160"/>
      <c r="D34" s="160"/>
      <c r="E34" s="160"/>
      <c r="F34" s="160"/>
      <c r="G34" s="160"/>
      <c r="H34" s="160"/>
      <c r="I34" s="160"/>
      <c r="J34" s="112"/>
    </row>
    <row r="35" spans="1:10" x14ac:dyDescent="0.2">
      <c r="A35" s="117">
        <v>35</v>
      </c>
      <c r="B35" s="159"/>
      <c r="C35" s="160"/>
      <c r="D35" s="160"/>
      <c r="E35" s="160"/>
      <c r="F35" s="160"/>
      <c r="G35" s="160"/>
      <c r="H35" s="160"/>
      <c r="I35" s="160"/>
      <c r="J35" s="112"/>
    </row>
    <row r="36" spans="1:10" x14ac:dyDescent="0.2">
      <c r="A36" s="117">
        <v>36</v>
      </c>
      <c r="B36" s="159"/>
      <c r="C36" s="160"/>
      <c r="D36" s="160"/>
      <c r="E36" s="160"/>
      <c r="F36" s="160"/>
      <c r="G36" s="160"/>
      <c r="H36" s="160"/>
      <c r="I36" s="160"/>
      <c r="J36" s="112"/>
    </row>
    <row r="37" spans="1:10" x14ac:dyDescent="0.2">
      <c r="A37" s="117">
        <v>37</v>
      </c>
      <c r="B37" s="159"/>
      <c r="C37" s="160"/>
      <c r="D37" s="160"/>
      <c r="E37" s="160"/>
      <c r="F37" s="160"/>
      <c r="G37" s="160"/>
      <c r="H37" s="160"/>
      <c r="I37" s="160"/>
      <c r="J37" s="112"/>
    </row>
    <row r="38" spans="1:10" x14ac:dyDescent="0.2">
      <c r="A38" s="117">
        <v>38</v>
      </c>
      <c r="B38" s="159"/>
      <c r="C38" s="160"/>
      <c r="D38" s="160"/>
      <c r="E38" s="160"/>
      <c r="F38" s="160"/>
      <c r="G38" s="160"/>
      <c r="H38" s="160"/>
      <c r="I38" s="160"/>
      <c r="J38" s="112"/>
    </row>
    <row r="39" spans="1:10" x14ac:dyDescent="0.2">
      <c r="A39" s="117">
        <v>39</v>
      </c>
      <c r="B39" s="159"/>
      <c r="C39" s="160"/>
      <c r="D39" s="160"/>
      <c r="E39" s="160"/>
      <c r="F39" s="160"/>
      <c r="G39" s="160"/>
      <c r="H39" s="160"/>
      <c r="I39" s="160"/>
      <c r="J39" s="112"/>
    </row>
    <row r="40" spans="1:10" x14ac:dyDescent="0.2">
      <c r="A40" s="117">
        <v>40</v>
      </c>
      <c r="B40" s="159"/>
      <c r="C40" s="160"/>
      <c r="D40" s="160"/>
      <c r="E40" s="160"/>
      <c r="F40" s="160"/>
      <c r="G40" s="160"/>
      <c r="H40" s="160"/>
      <c r="I40" s="160"/>
      <c r="J40" s="112"/>
    </row>
    <row r="41" spans="1:10" x14ac:dyDescent="0.2">
      <c r="A41" s="117">
        <v>41</v>
      </c>
      <c r="B41" s="159"/>
      <c r="C41" s="160"/>
      <c r="D41" s="160"/>
      <c r="E41" s="160"/>
      <c r="F41" s="160"/>
      <c r="G41" s="160"/>
      <c r="H41" s="160"/>
      <c r="I41" s="160"/>
      <c r="J41" s="112"/>
    </row>
    <row r="42" spans="1:10" x14ac:dyDescent="0.2">
      <c r="A42" s="117">
        <v>42</v>
      </c>
      <c r="B42" s="159"/>
      <c r="C42" s="160"/>
      <c r="D42" s="160"/>
      <c r="E42" s="160"/>
      <c r="F42" s="160"/>
      <c r="G42" s="160"/>
      <c r="H42" s="160"/>
      <c r="I42" s="160"/>
      <c r="J42" s="112"/>
    </row>
    <row r="43" spans="1:10" x14ac:dyDescent="0.2">
      <c r="A43" s="117">
        <v>43</v>
      </c>
      <c r="B43" s="159"/>
      <c r="C43" s="160"/>
      <c r="D43" s="160"/>
      <c r="E43" s="160"/>
      <c r="F43" s="160"/>
      <c r="G43" s="160"/>
      <c r="H43" s="160"/>
      <c r="I43" s="160"/>
      <c r="J43" s="112"/>
    </row>
    <row r="44" spans="1:10" x14ac:dyDescent="0.2">
      <c r="A44" s="117">
        <v>44</v>
      </c>
      <c r="B44" s="159"/>
      <c r="C44" s="160"/>
      <c r="D44" s="160"/>
      <c r="E44" s="160"/>
      <c r="F44" s="160"/>
      <c r="G44" s="160"/>
      <c r="H44" s="160"/>
      <c r="I44" s="160"/>
      <c r="J44" s="112"/>
    </row>
    <row r="45" spans="1:10" x14ac:dyDescent="0.2">
      <c r="A45" s="117">
        <v>45</v>
      </c>
      <c r="B45" s="159"/>
      <c r="C45" s="160"/>
      <c r="D45" s="160"/>
      <c r="E45" s="160"/>
      <c r="F45" s="160"/>
      <c r="G45" s="160"/>
      <c r="H45" s="160"/>
      <c r="I45" s="160"/>
      <c r="J45" s="112"/>
    </row>
    <row r="46" spans="1:10" x14ac:dyDescent="0.2">
      <c r="A46" s="117">
        <v>46</v>
      </c>
      <c r="B46" s="159"/>
      <c r="C46" s="160"/>
      <c r="D46" s="160"/>
      <c r="E46" s="160"/>
      <c r="F46" s="160"/>
      <c r="G46" s="160"/>
      <c r="H46" s="160"/>
      <c r="I46" s="160"/>
      <c r="J46" s="112"/>
    </row>
    <row r="47" spans="1:10" x14ac:dyDescent="0.2">
      <c r="A47" s="117">
        <v>47</v>
      </c>
      <c r="B47" s="159"/>
      <c r="C47" s="160"/>
      <c r="D47" s="160"/>
      <c r="E47" s="160"/>
      <c r="F47" s="160"/>
      <c r="G47" s="160"/>
      <c r="H47" s="160"/>
      <c r="I47" s="160"/>
      <c r="J47" s="112"/>
    </row>
    <row r="48" spans="1:10" x14ac:dyDescent="0.2">
      <c r="A48" s="117">
        <v>48</v>
      </c>
      <c r="B48" s="159"/>
      <c r="C48" s="160"/>
      <c r="D48" s="160"/>
      <c r="E48" s="160"/>
      <c r="F48" s="160"/>
      <c r="G48" s="160"/>
      <c r="H48" s="160"/>
      <c r="I48" s="160"/>
      <c r="J48" s="112"/>
    </row>
    <row r="49" spans="1:10" x14ac:dyDescent="0.2">
      <c r="A49" s="117">
        <v>49</v>
      </c>
      <c r="B49" s="159"/>
      <c r="C49" s="160"/>
      <c r="D49" s="160"/>
      <c r="E49" s="160"/>
      <c r="F49" s="160"/>
      <c r="G49" s="160"/>
      <c r="H49" s="160"/>
      <c r="I49" s="160"/>
      <c r="J49" s="112"/>
    </row>
    <row r="50" spans="1:10" x14ac:dyDescent="0.2">
      <c r="A50" s="117">
        <v>50</v>
      </c>
      <c r="B50" s="159"/>
      <c r="C50" s="160"/>
      <c r="D50" s="160"/>
      <c r="E50" s="160"/>
      <c r="F50" s="160"/>
      <c r="G50" s="160"/>
      <c r="H50" s="160"/>
      <c r="I50" s="160"/>
      <c r="J50" s="112"/>
    </row>
    <row r="51" spans="1:10" x14ac:dyDescent="0.2">
      <c r="A51" s="117">
        <v>51</v>
      </c>
      <c r="B51" s="159"/>
      <c r="C51" s="160"/>
      <c r="D51" s="160"/>
      <c r="E51" s="160"/>
      <c r="F51" s="160"/>
      <c r="G51" s="160"/>
      <c r="H51" s="160"/>
      <c r="I51" s="160"/>
      <c r="J51" s="112"/>
    </row>
    <row r="52" spans="1:10" x14ac:dyDescent="0.2">
      <c r="A52" s="117">
        <v>54</v>
      </c>
      <c r="B52" s="159"/>
      <c r="C52" s="160"/>
      <c r="D52" s="160"/>
      <c r="E52" s="160"/>
      <c r="F52" s="160"/>
      <c r="G52" s="160"/>
      <c r="H52" s="160"/>
      <c r="I52" s="160"/>
      <c r="J52" s="112"/>
    </row>
    <row r="53" spans="1:10" x14ac:dyDescent="0.2">
      <c r="A53" s="117">
        <v>55</v>
      </c>
      <c r="B53" s="159"/>
      <c r="C53" s="160"/>
      <c r="D53" s="160"/>
      <c r="E53" s="160"/>
      <c r="F53" s="160"/>
      <c r="G53" s="160"/>
      <c r="H53" s="160"/>
      <c r="I53" s="160"/>
      <c r="J53" s="112"/>
    </row>
    <row r="54" spans="1:10" x14ac:dyDescent="0.2">
      <c r="A54" s="117">
        <v>56</v>
      </c>
      <c r="B54" s="159"/>
      <c r="C54" s="160"/>
      <c r="D54" s="160"/>
      <c r="E54" s="160"/>
      <c r="F54" s="160"/>
      <c r="G54" s="160"/>
      <c r="H54" s="160"/>
      <c r="I54" s="160"/>
      <c r="J54" s="112"/>
    </row>
    <row r="55" spans="1:10" x14ac:dyDescent="0.2">
      <c r="A55" s="117">
        <v>60</v>
      </c>
      <c r="B55" s="159"/>
      <c r="C55" s="160"/>
      <c r="D55" s="160"/>
      <c r="E55" s="160"/>
      <c r="F55" s="160"/>
      <c r="G55" s="160"/>
      <c r="H55" s="160"/>
      <c r="I55" s="160"/>
      <c r="J55" s="112"/>
    </row>
    <row r="56" spans="1:10" x14ac:dyDescent="0.2">
      <c r="A56" s="117">
        <v>61</v>
      </c>
      <c r="B56" s="159"/>
      <c r="C56" s="160"/>
      <c r="D56" s="160"/>
      <c r="E56" s="160"/>
      <c r="F56" s="160"/>
      <c r="G56" s="160"/>
      <c r="H56" s="160"/>
      <c r="I56" s="160"/>
      <c r="J56" s="112"/>
    </row>
    <row r="57" spans="1:10" ht="13.5" thickBot="1" x14ac:dyDescent="0.25">
      <c r="A57" s="118">
        <v>62</v>
      </c>
      <c r="B57" s="165"/>
      <c r="C57" s="166"/>
      <c r="D57" s="166"/>
      <c r="E57" s="166"/>
      <c r="F57" s="166"/>
      <c r="G57" s="166"/>
      <c r="H57" s="166"/>
      <c r="I57" s="166"/>
      <c r="J57" s="113"/>
    </row>
  </sheetData>
  <mergeCells count="57">
    <mergeCell ref="B55:I55"/>
    <mergeCell ref="B56:I56"/>
    <mergeCell ref="B57:I57"/>
    <mergeCell ref="B47:I47"/>
    <mergeCell ref="B48:I48"/>
    <mergeCell ref="B49:I49"/>
    <mergeCell ref="B50:I50"/>
    <mergeCell ref="B51:I51"/>
    <mergeCell ref="B52:I52"/>
    <mergeCell ref="B53:I53"/>
    <mergeCell ref="B54:I54"/>
    <mergeCell ref="B28:I28"/>
    <mergeCell ref="B29:I29"/>
    <mergeCell ref="B30:I30"/>
    <mergeCell ref="B31:I31"/>
    <mergeCell ref="B32:I32"/>
    <mergeCell ref="B14:I14"/>
    <mergeCell ref="B15:I15"/>
    <mergeCell ref="B25:I25"/>
    <mergeCell ref="B26:I26"/>
    <mergeCell ref="B27:I27"/>
    <mergeCell ref="B23:I23"/>
    <mergeCell ref="B24:I24"/>
    <mergeCell ref="B17:I17"/>
    <mergeCell ref="B18:I18"/>
    <mergeCell ref="B19:I19"/>
    <mergeCell ref="B20:I20"/>
    <mergeCell ref="B43:I43"/>
    <mergeCell ref="B44:I44"/>
    <mergeCell ref="B45:I45"/>
    <mergeCell ref="B46:I46"/>
    <mergeCell ref="B33:I33"/>
    <mergeCell ref="B34:I34"/>
    <mergeCell ref="B35:I35"/>
    <mergeCell ref="B36:I36"/>
    <mergeCell ref="B42:I42"/>
    <mergeCell ref="B39:I39"/>
    <mergeCell ref="B40:I40"/>
    <mergeCell ref="B41:I41"/>
    <mergeCell ref="B37:I37"/>
    <mergeCell ref="B38:I38"/>
    <mergeCell ref="C2:I2"/>
    <mergeCell ref="C3:I3"/>
    <mergeCell ref="B1:H1"/>
    <mergeCell ref="B21:I21"/>
    <mergeCell ref="B22:I22"/>
    <mergeCell ref="B16:I16"/>
    <mergeCell ref="B4:I4"/>
    <mergeCell ref="B5:I5"/>
    <mergeCell ref="B6:I6"/>
    <mergeCell ref="B7:I7"/>
    <mergeCell ref="B8:I8"/>
    <mergeCell ref="B9:I9"/>
    <mergeCell ref="B10:I10"/>
    <mergeCell ref="B11:I11"/>
    <mergeCell ref="B12:I12"/>
    <mergeCell ref="B13:I13"/>
  </mergeCells>
  <printOptions horizontalCentered="1"/>
  <pageMargins left="0.19685039370078741" right="0.19685039370078741" top="0.70866141732283472" bottom="0.47244094488188981" header="0.11811023622047245" footer="0.11811023622047245"/>
  <pageSetup paperSize="9" scale="67" fitToHeight="0" orientation="portrait" r:id="rId1"/>
  <headerFooter>
    <oddHeader>&amp;C&amp;"Arial,Bold"&amp;20S-707D Data Sheet
 for Actuators for On-off Valves&amp;R&amp;G</oddHeader>
    <oddFooter>&amp;LDOCUMENT NUMBER : Insert Project Document Number
REV : Insert Project Document Revision&amp;RPage &amp;P of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39"/>
  <sheetViews>
    <sheetView showGridLines="0" showRuler="0" view="pageLayout" zoomScaleNormal="90" workbookViewId="0">
      <selection activeCell="A7" sqref="A7"/>
    </sheetView>
  </sheetViews>
  <sheetFormatPr defaultColWidth="9" defaultRowHeight="12.75" x14ac:dyDescent="0.2"/>
  <cols>
    <col min="1" max="28" width="3.42578125" style="15" customWidth="1"/>
    <col min="29" max="29" width="4.85546875" style="15" customWidth="1"/>
    <col min="30" max="16384" width="9" style="15"/>
  </cols>
  <sheetData>
    <row r="1" spans="1:15" ht="20.100000000000001" customHeight="1" x14ac:dyDescent="0.2">
      <c r="A1" s="28"/>
      <c r="B1" s="28"/>
      <c r="C1" s="28"/>
      <c r="D1" s="28"/>
      <c r="E1" s="28"/>
      <c r="F1" s="28"/>
      <c r="G1" s="28"/>
      <c r="H1" s="28"/>
      <c r="I1" s="28"/>
      <c r="J1" s="28"/>
      <c r="K1" s="28"/>
      <c r="L1" s="28"/>
      <c r="M1" s="28"/>
      <c r="N1" s="28"/>
      <c r="O1" s="28"/>
    </row>
    <row r="2" spans="1:15" ht="20.100000000000001" customHeight="1" x14ac:dyDescent="0.2">
      <c r="A2" s="28"/>
      <c r="B2" s="28"/>
      <c r="C2" s="28"/>
      <c r="D2" s="28"/>
      <c r="E2" s="28"/>
      <c r="F2" s="28"/>
      <c r="G2" s="28"/>
      <c r="H2" s="28"/>
      <c r="I2" s="28"/>
      <c r="J2" s="28"/>
      <c r="K2" s="2"/>
      <c r="L2" s="2"/>
      <c r="M2" s="28"/>
      <c r="N2" s="28"/>
      <c r="O2" s="28"/>
    </row>
    <row r="3" spans="1:15" ht="20.100000000000001" customHeight="1" x14ac:dyDescent="0.2">
      <c r="A3" s="28"/>
      <c r="B3" s="28"/>
      <c r="C3" s="29"/>
      <c r="D3" s="29"/>
      <c r="E3" s="167"/>
      <c r="F3" s="30"/>
      <c r="G3" s="2"/>
      <c r="H3" s="28"/>
      <c r="I3" s="28"/>
      <c r="J3" s="2"/>
      <c r="K3" s="2"/>
      <c r="L3" s="2"/>
      <c r="M3" s="28"/>
      <c r="N3" s="28"/>
      <c r="O3" s="28"/>
    </row>
    <row r="4" spans="1:15" ht="20.100000000000001" customHeight="1" x14ac:dyDescent="0.3">
      <c r="A4" s="28"/>
      <c r="B4" s="28"/>
      <c r="C4" s="34"/>
      <c r="D4" s="34"/>
      <c r="E4" s="167"/>
      <c r="F4" s="30"/>
      <c r="G4" s="3"/>
      <c r="H4" s="28"/>
      <c r="I4" s="28"/>
      <c r="J4" s="28"/>
      <c r="K4" s="28"/>
      <c r="L4" s="28"/>
      <c r="M4" s="28"/>
      <c r="N4" s="28"/>
      <c r="O4" s="28"/>
    </row>
    <row r="5" spans="1:15" ht="20.100000000000001" customHeight="1" x14ac:dyDescent="0.2">
      <c r="A5" s="28"/>
      <c r="B5" s="28"/>
      <c r="C5" s="28"/>
      <c r="D5" s="28"/>
      <c r="E5" s="28"/>
      <c r="F5" s="28"/>
      <c r="G5" s="28"/>
      <c r="H5" s="28"/>
      <c r="I5" s="28"/>
      <c r="J5" s="28"/>
      <c r="K5" s="28"/>
      <c r="L5" s="28"/>
      <c r="M5" s="28"/>
      <c r="N5" s="28"/>
      <c r="O5" s="28"/>
    </row>
    <row r="6" spans="1:15" ht="20.100000000000001" customHeight="1" x14ac:dyDescent="0.2">
      <c r="A6" s="28"/>
      <c r="B6" s="28"/>
      <c r="C6" s="28"/>
      <c r="D6" s="28"/>
      <c r="E6" s="28"/>
      <c r="F6" s="28"/>
      <c r="G6" s="28"/>
      <c r="H6" s="28"/>
      <c r="I6" s="28"/>
      <c r="J6" s="28"/>
      <c r="K6" s="28"/>
      <c r="L6" s="28"/>
      <c r="M6" s="28"/>
      <c r="N6" s="28"/>
      <c r="O6" s="28"/>
    </row>
    <row r="7" spans="1:15" ht="20.100000000000001" customHeight="1" x14ac:dyDescent="0.2">
      <c r="A7" s="28"/>
      <c r="B7" s="28"/>
      <c r="C7" s="28"/>
      <c r="D7" s="28"/>
      <c r="E7" s="28"/>
      <c r="F7" s="28"/>
      <c r="G7" s="28"/>
      <c r="H7" s="28"/>
      <c r="I7" s="28"/>
      <c r="J7" s="28"/>
      <c r="K7" s="28"/>
      <c r="L7" s="28"/>
      <c r="M7" s="28"/>
      <c r="N7" s="28"/>
      <c r="O7" s="28"/>
    </row>
    <row r="8" spans="1:15" ht="20.100000000000001" customHeight="1" x14ac:dyDescent="0.2">
      <c r="A8" s="28"/>
      <c r="B8" s="10"/>
      <c r="C8" s="28"/>
      <c r="D8" s="28"/>
      <c r="E8" s="28"/>
      <c r="F8" s="28"/>
      <c r="G8" s="28"/>
      <c r="H8" s="28"/>
      <c r="I8" s="28"/>
      <c r="J8" s="28"/>
      <c r="K8" s="28"/>
      <c r="L8" s="28"/>
      <c r="M8" s="28"/>
      <c r="N8" s="28"/>
      <c r="O8" s="28"/>
    </row>
    <row r="9" spans="1:15" ht="20.100000000000001" customHeight="1" x14ac:dyDescent="0.2">
      <c r="A9" s="28"/>
      <c r="B9" s="10"/>
      <c r="C9" s="28"/>
      <c r="D9" s="28"/>
      <c r="E9" s="28"/>
      <c r="F9" s="28"/>
      <c r="G9" s="28"/>
      <c r="H9" s="28"/>
      <c r="I9" s="28"/>
      <c r="J9" s="28"/>
      <c r="K9" s="28"/>
      <c r="L9" s="28"/>
      <c r="M9" s="28"/>
      <c r="N9" s="28"/>
      <c r="O9" s="28"/>
    </row>
    <row r="10" spans="1:15" ht="20.100000000000001" customHeight="1" x14ac:dyDescent="0.4">
      <c r="A10" s="4"/>
      <c r="B10" s="28"/>
      <c r="C10" s="28"/>
      <c r="D10" s="28"/>
      <c r="E10" s="28"/>
      <c r="F10" s="28"/>
      <c r="G10" s="28"/>
      <c r="H10" s="28"/>
      <c r="I10" s="28"/>
      <c r="J10" s="28"/>
      <c r="K10" s="28"/>
      <c r="L10" s="28"/>
      <c r="M10" s="28"/>
      <c r="N10" s="28"/>
      <c r="O10" s="28"/>
    </row>
    <row r="11" spans="1:15" ht="20.100000000000001" customHeight="1" x14ac:dyDescent="0.4">
      <c r="A11" s="4"/>
      <c r="B11" s="28"/>
      <c r="C11" s="28"/>
      <c r="D11" s="28"/>
      <c r="E11" s="28"/>
      <c r="F11" s="28"/>
      <c r="G11" s="28"/>
      <c r="H11" s="28"/>
      <c r="I11" s="28"/>
      <c r="J11" s="28"/>
      <c r="K11" s="28"/>
      <c r="L11" s="28"/>
      <c r="M11" s="28"/>
      <c r="N11" s="28"/>
      <c r="O11" s="28"/>
    </row>
    <row r="12" spans="1:15" ht="20.100000000000001" customHeight="1" x14ac:dyDescent="0.4">
      <c r="A12" s="4"/>
      <c r="B12" s="28"/>
      <c r="C12" s="28"/>
      <c r="D12" s="28"/>
      <c r="E12" s="28"/>
      <c r="F12" s="28"/>
      <c r="G12" s="28"/>
      <c r="H12" s="28"/>
      <c r="I12" s="28"/>
      <c r="J12" s="28"/>
      <c r="K12" s="28"/>
      <c r="L12" s="28"/>
      <c r="M12" s="28"/>
      <c r="N12" s="28"/>
      <c r="O12" s="28"/>
    </row>
    <row r="13" spans="1:15" ht="20.100000000000001" customHeight="1" x14ac:dyDescent="0.4">
      <c r="A13" s="4"/>
      <c r="B13" s="28"/>
      <c r="C13" s="28"/>
      <c r="D13" s="28"/>
      <c r="E13" s="28"/>
      <c r="F13" s="28"/>
      <c r="G13" s="28"/>
      <c r="H13" s="28"/>
      <c r="I13" s="28"/>
      <c r="J13" s="28"/>
      <c r="K13" s="28"/>
      <c r="L13" s="28"/>
      <c r="M13" s="28"/>
      <c r="N13" s="28"/>
      <c r="O13" s="28"/>
    </row>
    <row r="14" spans="1:15" ht="20.100000000000001" customHeight="1" x14ac:dyDescent="0.4">
      <c r="A14" s="4"/>
      <c r="B14" s="28"/>
      <c r="C14" s="28"/>
      <c r="D14" s="28"/>
      <c r="E14" s="28"/>
      <c r="F14" s="28"/>
      <c r="G14" s="28"/>
      <c r="H14" s="28"/>
      <c r="I14" s="28"/>
      <c r="J14" s="28"/>
      <c r="K14" s="28"/>
      <c r="L14" s="28"/>
      <c r="M14" s="28"/>
      <c r="N14" s="28"/>
      <c r="O14" s="28"/>
    </row>
    <row r="15" spans="1:15" ht="20.100000000000001" customHeight="1" x14ac:dyDescent="0.4">
      <c r="A15" s="19"/>
      <c r="B15" s="20"/>
      <c r="C15" s="20"/>
      <c r="D15" s="20"/>
      <c r="E15" s="20"/>
      <c r="F15" s="20"/>
      <c r="G15" s="20"/>
      <c r="H15" s="20"/>
      <c r="I15" s="20"/>
      <c r="J15" s="20"/>
      <c r="K15" s="20"/>
      <c r="L15" s="20"/>
      <c r="M15" s="20"/>
      <c r="N15" s="20"/>
      <c r="O15" s="20"/>
    </row>
    <row r="16" spans="1:15" ht="20.100000000000001" customHeight="1" x14ac:dyDescent="0.25">
      <c r="A16" s="21"/>
      <c r="B16" s="20"/>
      <c r="C16" s="20"/>
      <c r="D16" s="20"/>
      <c r="E16" s="20"/>
      <c r="F16" s="20"/>
      <c r="G16" s="20"/>
      <c r="H16" s="20"/>
      <c r="I16" s="20"/>
      <c r="J16" s="20"/>
      <c r="K16" s="20"/>
      <c r="L16" s="20"/>
      <c r="M16" s="20"/>
      <c r="N16" s="20"/>
      <c r="O16" s="20"/>
    </row>
    <row r="17" spans="1:15" ht="20.100000000000001" customHeight="1" x14ac:dyDescent="0.25">
      <c r="A17" s="21"/>
      <c r="B17" s="20"/>
      <c r="C17" s="20"/>
      <c r="D17" s="20"/>
      <c r="E17" s="20"/>
      <c r="F17" s="20"/>
      <c r="G17" s="20"/>
      <c r="H17" s="20"/>
      <c r="I17" s="20"/>
      <c r="J17" s="20"/>
      <c r="K17" s="20"/>
      <c r="L17" s="20"/>
      <c r="M17" s="20"/>
      <c r="N17" s="20"/>
      <c r="O17" s="20"/>
    </row>
    <row r="18" spans="1:15" ht="20.100000000000001" customHeight="1" x14ac:dyDescent="0.3">
      <c r="A18" s="22"/>
      <c r="B18" s="23"/>
      <c r="C18" s="23"/>
      <c r="D18" s="24"/>
      <c r="E18" s="20"/>
      <c r="F18" s="20"/>
      <c r="G18" s="20"/>
      <c r="H18" s="20"/>
      <c r="I18" s="20"/>
      <c r="J18" s="20"/>
      <c r="K18" s="20"/>
      <c r="L18" s="20"/>
      <c r="M18" s="20"/>
      <c r="N18" s="20"/>
      <c r="O18" s="20"/>
    </row>
    <row r="19" spans="1:15" ht="20.100000000000001" customHeight="1" x14ac:dyDescent="0.3">
      <c r="A19" s="22"/>
      <c r="B19" s="23"/>
      <c r="C19" s="25"/>
      <c r="D19" s="20"/>
      <c r="E19" s="20"/>
      <c r="F19" s="20"/>
      <c r="G19" s="20"/>
      <c r="H19" s="20"/>
      <c r="I19" s="20"/>
      <c r="J19" s="20"/>
      <c r="K19" s="20"/>
      <c r="L19" s="20"/>
      <c r="M19" s="20"/>
      <c r="N19" s="20"/>
      <c r="O19" s="20"/>
    </row>
    <row r="20" spans="1:15" ht="20.100000000000001" customHeight="1" x14ac:dyDescent="0.3">
      <c r="A20" s="22"/>
      <c r="B20" s="23"/>
      <c r="C20" s="26"/>
      <c r="D20" s="20"/>
      <c r="E20" s="20"/>
      <c r="F20" s="20"/>
      <c r="G20" s="20"/>
      <c r="H20" s="20"/>
      <c r="I20" s="20"/>
      <c r="J20" s="20"/>
      <c r="K20" s="20"/>
      <c r="L20" s="20"/>
      <c r="M20" s="20"/>
      <c r="N20" s="20"/>
      <c r="O20" s="20"/>
    </row>
    <row r="21" spans="1:15" ht="20.100000000000001" customHeight="1" x14ac:dyDescent="0.3">
      <c r="A21" s="22"/>
      <c r="B21" s="23"/>
      <c r="C21" s="26"/>
      <c r="D21" s="20"/>
      <c r="E21" s="20"/>
      <c r="F21" s="20"/>
      <c r="G21" s="20"/>
      <c r="H21" s="20"/>
      <c r="I21" s="20"/>
      <c r="J21" s="20"/>
      <c r="K21" s="20"/>
      <c r="L21" s="20"/>
      <c r="M21" s="20"/>
      <c r="N21" s="20"/>
      <c r="O21" s="20"/>
    </row>
    <row r="22" spans="1:15" ht="20.100000000000001" customHeight="1" x14ac:dyDescent="0.3">
      <c r="A22" s="22"/>
      <c r="B22" s="23"/>
      <c r="C22" s="26"/>
      <c r="D22" s="20"/>
      <c r="E22" s="20"/>
      <c r="F22" s="20"/>
      <c r="G22" s="20"/>
      <c r="H22" s="20"/>
      <c r="I22" s="20"/>
      <c r="J22" s="20"/>
      <c r="K22" s="20"/>
      <c r="L22" s="20"/>
      <c r="M22" s="20"/>
      <c r="N22" s="20"/>
      <c r="O22" s="20"/>
    </row>
    <row r="23" spans="1:15" ht="20.100000000000001" customHeight="1" x14ac:dyDescent="0.25">
      <c r="A23" s="22"/>
      <c r="B23" s="20"/>
      <c r="C23" s="20"/>
      <c r="D23" s="20"/>
      <c r="E23" s="20"/>
      <c r="F23" s="20"/>
      <c r="G23" s="20"/>
      <c r="H23" s="20"/>
      <c r="I23" s="20"/>
      <c r="J23" s="20"/>
      <c r="K23" s="20"/>
      <c r="L23" s="20"/>
      <c r="M23" s="20"/>
      <c r="N23" s="20"/>
      <c r="O23" s="20"/>
    </row>
    <row r="24" spans="1:15" ht="20.100000000000001" customHeight="1" x14ac:dyDescent="0.25">
      <c r="A24" s="22"/>
      <c r="B24" s="20"/>
      <c r="C24" s="20"/>
      <c r="D24" s="20"/>
      <c r="E24" s="20"/>
      <c r="F24" s="20"/>
      <c r="G24" s="20"/>
      <c r="H24" s="20"/>
      <c r="I24" s="20"/>
      <c r="J24" s="20"/>
      <c r="K24" s="20"/>
      <c r="L24" s="20"/>
      <c r="M24" s="20"/>
      <c r="N24" s="20"/>
      <c r="O24" s="20"/>
    </row>
    <row r="25" spans="1:15" ht="20.100000000000001" customHeight="1" x14ac:dyDescent="0.25">
      <c r="A25" s="22"/>
      <c r="B25" s="20"/>
      <c r="C25" s="20"/>
      <c r="D25" s="20"/>
      <c r="E25" s="20"/>
      <c r="F25" s="20"/>
      <c r="G25" s="20"/>
      <c r="H25" s="20"/>
      <c r="I25" s="20"/>
      <c r="J25" s="20"/>
      <c r="K25" s="20"/>
      <c r="L25" s="20"/>
      <c r="M25" s="20"/>
      <c r="N25" s="20"/>
      <c r="O25" s="20"/>
    </row>
    <row r="26" spans="1:15" ht="20.100000000000001" customHeight="1" x14ac:dyDescent="0.25">
      <c r="A26" s="22"/>
      <c r="B26" s="20"/>
      <c r="C26" s="20"/>
      <c r="D26" s="20"/>
      <c r="E26" s="20"/>
      <c r="F26" s="20"/>
      <c r="G26" s="20"/>
      <c r="H26" s="20"/>
      <c r="I26" s="20"/>
      <c r="J26" s="20"/>
      <c r="K26" s="20"/>
      <c r="L26" s="20"/>
      <c r="M26" s="20"/>
      <c r="N26" s="20"/>
      <c r="O26" s="20"/>
    </row>
    <row r="27" spans="1:15" ht="20.100000000000001" customHeight="1" x14ac:dyDescent="0.25">
      <c r="A27" s="22"/>
      <c r="B27" s="20"/>
      <c r="C27" s="20"/>
      <c r="D27" s="20"/>
      <c r="E27" s="20"/>
      <c r="F27" s="20"/>
      <c r="G27" s="20"/>
      <c r="H27" s="20"/>
      <c r="I27" s="20"/>
      <c r="J27" s="20"/>
      <c r="K27" s="20"/>
      <c r="L27" s="20"/>
      <c r="M27" s="20"/>
      <c r="N27" s="20"/>
      <c r="O27" s="20"/>
    </row>
    <row r="28" spans="1:15" ht="20.100000000000001" customHeight="1" x14ac:dyDescent="0.25">
      <c r="A28" s="22"/>
      <c r="B28" s="20"/>
      <c r="C28" s="20"/>
      <c r="D28" s="20"/>
      <c r="E28" s="20"/>
      <c r="F28" s="20"/>
      <c r="G28" s="20"/>
      <c r="H28" s="20"/>
      <c r="I28" s="20"/>
      <c r="J28" s="20"/>
      <c r="K28" s="20"/>
      <c r="L28" s="20"/>
      <c r="M28" s="20"/>
      <c r="N28" s="20"/>
      <c r="O28" s="20"/>
    </row>
    <row r="29" spans="1:15" ht="20.100000000000001" customHeight="1" x14ac:dyDescent="0.25">
      <c r="A29" s="22"/>
      <c r="B29" s="20"/>
      <c r="C29" s="20"/>
      <c r="D29" s="20"/>
      <c r="E29" s="20"/>
      <c r="F29" s="20"/>
      <c r="G29" s="20"/>
      <c r="H29" s="20"/>
      <c r="I29" s="20"/>
      <c r="J29" s="20"/>
      <c r="K29" s="20"/>
      <c r="L29" s="20"/>
      <c r="M29" s="20"/>
      <c r="N29" s="20"/>
      <c r="O29" s="20"/>
    </row>
    <row r="30" spans="1:15" ht="20.100000000000001" customHeight="1" x14ac:dyDescent="0.25">
      <c r="A30" s="22"/>
      <c r="B30" s="20"/>
      <c r="C30" s="20"/>
      <c r="D30" s="20"/>
      <c r="E30" s="20"/>
      <c r="F30" s="20"/>
      <c r="G30" s="20"/>
      <c r="H30" s="20"/>
      <c r="I30" s="20"/>
      <c r="J30" s="20"/>
      <c r="K30" s="20"/>
      <c r="L30" s="20"/>
      <c r="M30" s="20"/>
      <c r="N30" s="20"/>
      <c r="O30" s="20"/>
    </row>
    <row r="31" spans="1:15" ht="20.100000000000001" customHeight="1" x14ac:dyDescent="0.25">
      <c r="A31" s="22"/>
      <c r="B31" s="20"/>
      <c r="C31" s="20"/>
      <c r="D31" s="20"/>
      <c r="E31" s="20"/>
      <c r="F31" s="20"/>
      <c r="G31" s="20"/>
      <c r="H31" s="20"/>
      <c r="I31" s="20"/>
      <c r="J31" s="20"/>
      <c r="K31" s="20"/>
      <c r="L31" s="20"/>
      <c r="M31" s="20"/>
      <c r="N31" s="20"/>
      <c r="O31" s="20"/>
    </row>
    <row r="32" spans="1:15" ht="20.100000000000001" customHeight="1" x14ac:dyDescent="0.25">
      <c r="A32" s="22"/>
      <c r="B32" s="20"/>
      <c r="C32" s="20"/>
      <c r="D32" s="20"/>
      <c r="E32" s="20"/>
      <c r="F32" s="20"/>
      <c r="G32" s="20"/>
      <c r="H32" s="20"/>
      <c r="I32" s="20"/>
      <c r="J32" s="20"/>
      <c r="K32" s="20"/>
      <c r="L32" s="20"/>
      <c r="M32" s="20"/>
      <c r="N32" s="20"/>
      <c r="O32" s="20"/>
    </row>
    <row r="33" spans="1:15" ht="20.100000000000001" customHeight="1" x14ac:dyDescent="0.25">
      <c r="A33" s="22"/>
      <c r="B33" s="20"/>
      <c r="C33" s="20"/>
      <c r="D33" s="20"/>
      <c r="E33" s="20"/>
      <c r="F33" s="20"/>
      <c r="G33" s="20"/>
      <c r="H33" s="20"/>
      <c r="I33" s="20"/>
      <c r="J33" s="20"/>
      <c r="K33" s="20"/>
      <c r="L33" s="20"/>
      <c r="M33" s="20"/>
      <c r="N33" s="20"/>
      <c r="O33" s="20"/>
    </row>
    <row r="34" spans="1:15" ht="20.100000000000001" customHeight="1" x14ac:dyDescent="0.25">
      <c r="A34" s="22"/>
      <c r="B34" s="20"/>
      <c r="C34" s="20"/>
      <c r="D34" s="20"/>
      <c r="E34" s="20"/>
      <c r="F34" s="20"/>
      <c r="G34" s="20"/>
      <c r="H34" s="20"/>
      <c r="I34" s="20"/>
      <c r="J34" s="20"/>
      <c r="K34" s="20"/>
      <c r="L34" s="20"/>
      <c r="M34" s="20"/>
      <c r="N34" s="20"/>
      <c r="O34" s="20"/>
    </row>
    <row r="35" spans="1:15" ht="20.100000000000001" customHeight="1" x14ac:dyDescent="0.25">
      <c r="A35" s="22"/>
      <c r="B35" s="20"/>
      <c r="C35" s="20"/>
      <c r="D35" s="20"/>
      <c r="E35" s="20"/>
      <c r="F35" s="20"/>
      <c r="G35" s="20"/>
      <c r="H35" s="20"/>
      <c r="I35" s="20"/>
      <c r="J35" s="20"/>
      <c r="K35" s="20"/>
      <c r="L35" s="20"/>
      <c r="M35" s="20"/>
      <c r="N35" s="20"/>
      <c r="O35" s="20"/>
    </row>
    <row r="36" spans="1:15" ht="20.100000000000001" customHeight="1" x14ac:dyDescent="0.25">
      <c r="A36" s="22"/>
      <c r="B36" s="20"/>
      <c r="C36" s="20"/>
      <c r="D36" s="20"/>
      <c r="E36" s="20"/>
      <c r="F36" s="20"/>
      <c r="G36" s="20"/>
      <c r="H36" s="20"/>
      <c r="I36" s="20"/>
      <c r="J36" s="20"/>
      <c r="K36" s="20"/>
      <c r="L36" s="20"/>
      <c r="M36" s="20"/>
      <c r="N36" s="20"/>
      <c r="O36" s="20"/>
    </row>
    <row r="37" spans="1:15" ht="20.100000000000001" customHeight="1" x14ac:dyDescent="0.25">
      <c r="A37" s="22"/>
      <c r="B37" s="20"/>
      <c r="C37" s="20"/>
      <c r="D37" s="20"/>
      <c r="E37" s="20"/>
      <c r="F37" s="20"/>
      <c r="G37" s="20"/>
      <c r="H37" s="20"/>
      <c r="I37" s="20"/>
      <c r="J37" s="20"/>
      <c r="K37" s="20"/>
      <c r="L37" s="20"/>
      <c r="M37" s="20"/>
      <c r="N37" s="20"/>
      <c r="O37" s="20"/>
    </row>
    <row r="38" spans="1:15" ht="80.25" customHeight="1" x14ac:dyDescent="0.25">
      <c r="A38" s="27"/>
      <c r="B38" s="20"/>
      <c r="C38" s="20"/>
      <c r="D38" s="20"/>
      <c r="E38" s="20"/>
      <c r="F38" s="20"/>
      <c r="G38" s="20"/>
      <c r="H38" s="20"/>
      <c r="I38" s="20"/>
      <c r="J38" s="20"/>
      <c r="K38" s="20"/>
      <c r="L38" s="20"/>
      <c r="M38" s="20"/>
      <c r="N38" s="20"/>
      <c r="O38" s="20"/>
    </row>
    <row r="39" spans="1:15" ht="254.25" customHeight="1" x14ac:dyDescent="0.2">
      <c r="A39" s="28"/>
      <c r="B39" s="11"/>
      <c r="C39" s="28"/>
      <c r="D39" s="28"/>
      <c r="E39" s="28"/>
      <c r="F39" s="28"/>
      <c r="G39" s="28"/>
      <c r="H39" s="28"/>
      <c r="I39" s="28"/>
      <c r="J39" s="28"/>
      <c r="K39" s="28"/>
      <c r="L39" s="28"/>
      <c r="M39" s="28"/>
      <c r="N39" s="28"/>
      <c r="O39" s="28"/>
    </row>
  </sheetData>
  <mergeCells count="1">
    <mergeCell ref="E3:E4"/>
  </mergeCells>
  <pageMargins left="0.29166666666666669" right="0.19685039370078741" top="0.39370078740157483" bottom="0.19685039370078741"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16" ma:contentTypeDescription="Create a new document." ma:contentTypeScope="" ma:versionID="76b9a9e358aa4251d41d70e025be0b82">
  <xsd:schema xmlns:xsd="http://www.w3.org/2001/XMLSchema" xmlns:xs="http://www.w3.org/2001/XMLSchema" xmlns:p="http://schemas.microsoft.com/office/2006/metadata/properties" xmlns:ns2="483988e3-476b-4f57-9f1e-5baf8a78ac3f" xmlns:ns3="83355071-3dbf-4210-8a44-a5fd048ba042" targetNamespace="http://schemas.microsoft.com/office/2006/metadata/properties" ma:root="true" ma:fieldsID="503208fd769c3ebcb13e886d7bc2e9c2" ns2:_="" ns3:_="">
    <xsd:import namespace="483988e3-476b-4f57-9f1e-5baf8a78ac3f"/>
    <xsd:import namespace="83355071-3dbf-4210-8a44-a5fd048ba042"/>
    <xsd:element name="properties">
      <xsd:complexType>
        <xsd:sequence>
          <xsd:element name="documentManagement">
            <xsd:complexType>
              <xsd:all>
                <xsd:element ref="ns2:Description0" minOccurs="0"/>
                <xsd:element ref="ns2:Revision"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tatus" minOccurs="0"/>
                <xsd:element ref="ns2:Revis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escription0" ma:index="2"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restriction>
          </xsd:simpleType>
        </xsd:union>
      </xsd:simpleType>
    </xsd:element>
    <xsd:element name="Revision" ma:index="3" nillable="true" ma:displayName="Revision" ma:description="Document Revision" ma:format="Dropdown" ma:internalName="Revision">
      <xsd:simpleType>
        <xsd:restriction base="dms:Text">
          <xsd:maxLength value="255"/>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simpleType>
        <xsd:union memberTypes="dms:Text">
          <xsd:simpleType>
            <xsd:restriction base="dms:Choice">
              <xsd:enumeration value="Issue for publication"/>
              <xsd:enumeration value="Issued for review"/>
              <xsd:enumeration value="Draft"/>
              <xsd:enumeration value="On hold"/>
            </xsd:restriction>
          </xsd:simpleType>
        </xsd:union>
      </xsd:simpleType>
    </xsd:element>
    <xsd:element name="RevisionDate" ma:index="21" nillable="true" ma:displayName="Revision Date" ma:format="DateOnly" ma:internalName="Revis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visionDate xmlns="483988e3-476b-4f57-9f1e-5baf8a78ac3f" xsi:nil="true"/>
    <Status xmlns="483988e3-476b-4f57-9f1e-5baf8a78ac3f" xsi:nil="true"/>
    <Description0 xmlns="483988e3-476b-4f57-9f1e-5baf8a78ac3f" xsi:nil="true"/>
    <Revision xmlns="483988e3-476b-4f57-9f1e-5baf8a78ac3f" xsi:nil="true"/>
  </documentManagement>
</p:properties>
</file>

<file path=customXml/itemProps1.xml><?xml version="1.0" encoding="utf-8"?>
<ds:datastoreItem xmlns:ds="http://schemas.openxmlformats.org/officeDocument/2006/customXml" ds:itemID="{D1C4D3D3-1669-42D1-9903-84206799743E}"/>
</file>

<file path=customXml/itemProps2.xml><?xml version="1.0" encoding="utf-8"?>
<ds:datastoreItem xmlns:ds="http://schemas.openxmlformats.org/officeDocument/2006/customXml" ds:itemID="{645AD1CD-3CD7-4AAD-A49D-B6F840188271}"/>
</file>

<file path=customXml/itemProps3.xml><?xml version="1.0" encoding="utf-8"?>
<ds:datastoreItem xmlns:ds="http://schemas.openxmlformats.org/officeDocument/2006/customXml" ds:itemID="{01A30CF9-CA9B-4012-8DFA-263574F83DF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Add Data</vt:lpstr>
      <vt:lpstr>Guidance</vt:lpstr>
      <vt:lpstr>Front &amp; Preliminaries</vt:lpstr>
      <vt:lpstr>Data Sheet</vt:lpstr>
      <vt:lpstr>Supplement</vt:lpstr>
      <vt:lpstr>Backcover</vt:lpstr>
      <vt:lpstr>Client_name</vt:lpstr>
      <vt:lpstr>Doc_rev</vt:lpstr>
      <vt:lpstr>Document_No</vt:lpstr>
      <vt:lpstr>DS_Revision</vt:lpstr>
      <vt:lpstr>IRS_Revision</vt:lpstr>
      <vt:lpstr>Issue_Month</vt:lpstr>
      <vt:lpstr>Issue_Year</vt:lpstr>
      <vt:lpstr>Backcover!Print_Area</vt:lpstr>
      <vt:lpstr>'Data Sheet'!Print_Area</vt:lpstr>
      <vt:lpstr>'Front &amp; Preliminaries'!Print_Area</vt:lpstr>
      <vt:lpstr>Supplement!Print_Area</vt:lpstr>
      <vt:lpstr>'Add Data'!Spec_Amendments</vt:lpstr>
      <vt:lpstr>Spec_No</vt:lpstr>
      <vt:lpstr>Spec_Rev</vt:lpstr>
      <vt:lpstr>Std_Description</vt:lpstr>
      <vt:lpstr>Std_Edition</vt:lpstr>
      <vt:lpstr>Std_No</vt:lpstr>
      <vt:lpstr>Std_Rev</vt:lpstr>
      <vt:lpstr>Std_Year</vt:lpstr>
      <vt:lpstr>Suppl_Descr</vt:lpstr>
      <vt:lpstr>Suppl_No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2019-09-11T10:32:34Z</dcterms:created>
  <dcterms:modified xsi:type="dcterms:W3CDTF">2019-09-11T10:32:59Z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0x01010044FD2EAC6C450F4DACC04BF2C724927A</vt:lpwstr>
  </property>
</Properties>
</file>